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https://virginiatech-my.sharepoint.com/personal/tissue_vt_edu/Documents/Documents/achem.org2ed/03-you-try-it/"/>
    </mc:Choice>
  </mc:AlternateContent>
  <xr:revisionPtr revIDLastSave="39" documentId="13_ncr:1_{38D71500-00D3-4FC6-A5A5-969B6B90B444}" xr6:coauthVersionLast="47" xr6:coauthVersionMax="47" xr10:uidLastSave="{D8C354D6-FB32-4B84-B3EB-76182AC94191}"/>
  <bookViews>
    <workbookView xWindow="2205" yWindow="720" windowWidth="10320" windowHeight="13680" tabRatio="808" xr2:uid="{00000000-000D-0000-FFFF-FFFF00000000}"/>
  </bookViews>
  <sheets>
    <sheet name="notes" sheetId="15" r:id="rId1"/>
    <sheet name="8.A precipitation order" sheetId="47" r:id="rId2"/>
    <sheet name="8.B intrinsic solubility" sheetId="48" r:id="rId3"/>
    <sheet name="8.C ionic strength" sheetId="42" r:id="rId4"/>
    <sheet name="8.D common ion" sheetId="49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47" l="1"/>
  <c r="E23" i="47"/>
  <c r="E22" i="47"/>
  <c r="E21" i="47"/>
  <c r="E20" i="47"/>
  <c r="E19" i="47"/>
  <c r="C46" i="49" l="1"/>
  <c r="C45" i="49" l="1"/>
  <c r="C44" i="49" s="1"/>
  <c r="C43" i="49" s="1"/>
  <c r="C42" i="49" s="1"/>
  <c r="E21" i="49" l="1"/>
  <c r="E20" i="49"/>
  <c r="E22" i="49"/>
  <c r="E19" i="49"/>
  <c r="E48" i="42" l="1"/>
  <c r="E49" i="42"/>
  <c r="E50" i="42"/>
  <c r="E51" i="42"/>
  <c r="E47" i="42"/>
  <c r="D48" i="42"/>
  <c r="D49" i="42"/>
  <c r="D50" i="42"/>
  <c r="D51" i="42"/>
  <c r="D47" i="42"/>
  <c r="F36" i="42"/>
  <c r="G36" i="42" s="1"/>
  <c r="D41" i="42" l="1"/>
  <c r="D40" i="42"/>
  <c r="D39" i="42"/>
  <c r="D38" i="42"/>
  <c r="D37" i="42"/>
  <c r="D30" i="42"/>
  <c r="F46" i="42" s="1"/>
  <c r="G46" i="42" l="1"/>
  <c r="E41" i="42" l="1"/>
  <c r="E40" i="42"/>
  <c r="E39" i="42"/>
  <c r="E38" i="42"/>
  <c r="E37" i="42"/>
  <c r="D24" i="48" l="1"/>
  <c r="E24" i="48" s="1"/>
  <c r="E25" i="48"/>
  <c r="E23" i="48"/>
  <c r="E22" i="48"/>
  <c r="E21" i="48"/>
  <c r="E20" i="48"/>
  <c r="B2" i="15" l="1"/>
</calcChain>
</file>

<file path=xl/sharedStrings.xml><?xml version="1.0" encoding="utf-8"?>
<sst xmlns="http://schemas.openxmlformats.org/spreadsheetml/2006/main" count="175" uniqueCount="128">
  <si>
    <t>Worksheets in this file</t>
  </si>
  <si>
    <t>Background</t>
  </si>
  <si>
    <t xml:space="preserve">ver. </t>
  </si>
  <si>
    <t xml:space="preserve">1. </t>
  </si>
  <si>
    <t xml:space="preserve">2. </t>
  </si>
  <si>
    <t>notes</t>
  </si>
  <si>
    <t>This page with background information.</t>
  </si>
  <si>
    <t>Each worksheet has instructions in the blue shaded box.</t>
  </si>
  <si>
    <t>pH</t>
  </si>
  <si>
    <r>
      <t>K</t>
    </r>
    <r>
      <rPr>
        <b/>
        <vertAlign val="subscript"/>
        <sz val="10"/>
        <rFont val="Calibri"/>
        <family val="2"/>
        <scheme val="minor"/>
      </rPr>
      <t>sp</t>
    </r>
  </si>
  <si>
    <t>insoluble salt</t>
  </si>
  <si>
    <r>
      <t>K</t>
    </r>
    <r>
      <rPr>
        <b/>
        <vertAlign val="subscript"/>
        <sz val="10"/>
        <rFont val="Calibri"/>
        <family val="2"/>
        <scheme val="minor"/>
      </rPr>
      <t>sp</t>
    </r>
    <r>
      <rPr>
        <b/>
        <sz val="10"/>
        <rFont val="Calibri"/>
        <family val="2"/>
        <scheme val="minor"/>
      </rPr>
      <t>′</t>
    </r>
  </si>
  <si>
    <t>Precipitation Order</t>
  </si>
  <si>
    <t>Intrinsic Solubility</t>
  </si>
  <si>
    <t>Common-ion Effect</t>
  </si>
  <si>
    <t>M</t>
  </si>
  <si>
    <t>For use with:</t>
  </si>
  <si>
    <r>
      <rPr>
        <sz val="10"/>
        <rFont val="Calibri"/>
        <family val="2"/>
        <scheme val="minor"/>
      </rPr>
      <t xml:space="preserve">You may also do your calculations assuming that </t>
    </r>
    <r>
      <rPr>
        <i/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sp</t>
    </r>
    <r>
      <rPr>
        <sz val="10"/>
        <rFont val="Calibri"/>
        <family val="2"/>
        <scheme val="minor"/>
      </rPr>
      <t xml:space="preserve">′ = </t>
    </r>
    <r>
      <rPr>
        <i/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sp</t>
    </r>
    <r>
      <rPr>
        <sz val="10"/>
        <rFont val="Calibri"/>
        <family val="2"/>
        <scheme val="minor"/>
      </rPr>
      <t>.</t>
    </r>
  </si>
  <si>
    <r>
      <t>Fe(OH)</t>
    </r>
    <r>
      <rPr>
        <vertAlign val="subscript"/>
        <sz val="10"/>
        <rFont val="Calibri"/>
        <family val="2"/>
        <scheme val="minor"/>
      </rPr>
      <t>3</t>
    </r>
  </si>
  <si>
    <r>
      <t>Mg(OH)</t>
    </r>
    <r>
      <rPr>
        <vertAlign val="subscript"/>
        <sz val="10"/>
        <rFont val="Calibri"/>
        <family val="2"/>
        <scheme val="minor"/>
      </rPr>
      <t>2</t>
    </r>
  </si>
  <si>
    <t>g/mol</t>
  </si>
  <si>
    <t>CdS</t>
  </si>
  <si>
    <r>
      <t>Cu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</t>
    </r>
  </si>
  <si>
    <t>CuS</t>
  </si>
  <si>
    <t>PbS</t>
  </si>
  <si>
    <r>
      <t>La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</t>
    </r>
    <r>
      <rPr>
        <vertAlign val="subscript"/>
        <sz val="10"/>
        <rFont val="Calibri"/>
        <family val="2"/>
        <scheme val="minor"/>
      </rPr>
      <t>3</t>
    </r>
  </si>
  <si>
    <t>FeS</t>
  </si>
  <si>
    <t xml:space="preserve">[metal] = </t>
  </si>
  <si>
    <t>s</t>
  </si>
  <si>
    <r>
      <rPr>
        <b/>
        <i/>
        <sz val="10"/>
        <rFont val="Calibri"/>
        <family val="2"/>
        <scheme val="minor"/>
      </rPr>
      <t>s</t>
    </r>
    <r>
      <rPr>
        <b/>
        <sz val="10"/>
        <rFont val="Calibri"/>
        <family val="2"/>
        <scheme val="minor"/>
      </rPr>
      <t xml:space="preserve"> (M)</t>
    </r>
  </si>
  <si>
    <r>
      <t xml:space="preserve">Use a </t>
    </r>
    <r>
      <rPr>
        <i/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sp</t>
    </r>
    <r>
      <rPr>
        <sz val="10"/>
        <rFont val="Calibri"/>
        <family val="2"/>
        <scheme val="minor"/>
      </rPr>
      <t xml:space="preserve"> expression to predict the intrinsic solubility, </t>
    </r>
    <r>
      <rPr>
        <i/>
        <sz val="10"/>
        <rFont val="Calibri"/>
        <family val="2"/>
        <scheme val="minor"/>
      </rPr>
      <t>s</t>
    </r>
    <r>
      <rPr>
        <sz val="10"/>
        <rFont val="Calibri"/>
        <family val="2"/>
        <scheme val="minor"/>
      </rPr>
      <t>, of each precipitate.</t>
    </r>
  </si>
  <si>
    <r>
      <t xml:space="preserve">Use the calculated values of </t>
    </r>
    <r>
      <rPr>
        <i/>
        <sz val="10"/>
        <rFont val="Calibri"/>
        <family val="2"/>
        <scheme val="minor"/>
      </rPr>
      <t>s</t>
    </r>
    <r>
      <rPr>
        <sz val="10"/>
        <rFont val="Calibri"/>
        <family val="2"/>
        <scheme val="minor"/>
      </rPr>
      <t xml:space="preserve"> to determine the metal concentration in solution.</t>
    </r>
  </si>
  <si>
    <r>
      <t xml:space="preserve">Calculation of intrinsic solubility, </t>
    </r>
    <r>
      <rPr>
        <i/>
        <sz val="10"/>
        <rFont val="Calibri"/>
        <family val="2"/>
        <scheme val="minor"/>
      </rPr>
      <t>s</t>
    </r>
    <r>
      <rPr>
        <sz val="10"/>
        <rFont val="Calibri"/>
        <family val="2"/>
        <scheme val="minor"/>
      </rPr>
      <t>.</t>
    </r>
  </si>
  <si>
    <t xml:space="preserve">Removal of metals with a precipitating agent. </t>
  </si>
  <si>
    <t>expression</t>
  </si>
  <si>
    <r>
      <t xml:space="preserve">Ionic Strength Effects on </t>
    </r>
    <r>
      <rPr>
        <b/>
        <i/>
        <sz val="10"/>
        <rFont val="Calibri"/>
        <family val="2"/>
        <scheme val="minor"/>
      </rPr>
      <t>K</t>
    </r>
    <r>
      <rPr>
        <b/>
        <vertAlign val="subscript"/>
        <sz val="10"/>
        <rFont val="Calibri"/>
        <family val="2"/>
        <scheme val="minor"/>
      </rPr>
      <t>sp</t>
    </r>
    <r>
      <rPr>
        <b/>
        <sz val="10"/>
        <rFont val="Calibri"/>
        <family val="2"/>
        <scheme val="minor"/>
      </rPr>
      <t>′</t>
    </r>
  </si>
  <si>
    <t xml:space="preserve">The ion concentration due to intrinsic solubility is usually low enough that we may neglect ionic strength. </t>
  </si>
  <si>
    <t>Common-ion effect calculation.</t>
  </si>
  <si>
    <r>
      <t xml:space="preserve">Effect of ionic strength on </t>
    </r>
    <r>
      <rPr>
        <i/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sp</t>
    </r>
    <r>
      <rPr>
        <sz val="10"/>
        <rFont val="Calibri"/>
        <family val="2"/>
        <scheme val="minor"/>
      </rPr>
      <t>.</t>
    </r>
  </si>
  <si>
    <t>You may assume that the metal ions are present in equal concentrations.</t>
  </si>
  <si>
    <t>The following calculation predicts the metal concentration that remains in solution.</t>
  </si>
  <si>
    <t xml:space="preserve">Sulfide can be used to precipitate metal ions from industrial waste streams. </t>
  </si>
  <si>
    <t>Actual metal concentrations will be higher due to formation of complexes and soluble particulates.</t>
  </si>
  <si>
    <t xml:space="preserve">3. </t>
  </si>
  <si>
    <t>[m] (M)</t>
  </si>
  <si>
    <t>[m] = x*s</t>
  </si>
  <si>
    <r>
      <rPr>
        <b/>
        <i/>
        <sz val="10"/>
        <rFont val="Calibri"/>
        <family val="2"/>
        <scheme val="minor"/>
      </rPr>
      <t>I</t>
    </r>
    <r>
      <rPr>
        <b/>
        <vertAlign val="subscript"/>
        <sz val="10"/>
        <rFont val="Calibri"/>
        <family val="2"/>
        <scheme val="minor"/>
      </rPr>
      <t>c</t>
    </r>
  </si>
  <si>
    <t>±1</t>
  </si>
  <si>
    <t>±2</t>
  </si>
  <si>
    <t>±3</t>
  </si>
  <si>
    <r>
      <t xml:space="preserve">(values from Kielland, J. </t>
    </r>
    <r>
      <rPr>
        <i/>
        <sz val="10"/>
        <rFont val="Calibri"/>
        <family val="2"/>
        <scheme val="minor"/>
      </rPr>
      <t>J. Am. Chem. Soc.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1937</t>
    </r>
    <r>
      <rPr>
        <sz val="10"/>
        <rFont val="Calibri"/>
        <family val="2"/>
        <scheme val="minor"/>
      </rPr>
      <t xml:space="preserve">, </t>
    </r>
    <r>
      <rPr>
        <i/>
        <sz val="10"/>
        <rFont val="Calibri"/>
        <family val="2"/>
        <scheme val="minor"/>
      </rPr>
      <t>59</t>
    </r>
    <r>
      <rPr>
        <sz val="10"/>
        <rFont val="Calibri"/>
        <family val="2"/>
        <scheme val="minor"/>
      </rPr>
      <t>, 1675.)</t>
    </r>
  </si>
  <si>
    <t>The concentration of the metal ions is in cell D15.</t>
  </si>
  <si>
    <r>
      <t>K</t>
    </r>
    <r>
      <rPr>
        <b/>
        <vertAlign val="subscript"/>
        <sz val="10"/>
        <rFont val="Calibri"/>
        <family val="2"/>
        <scheme val="minor"/>
      </rPr>
      <t>sp</t>
    </r>
    <r>
      <rPr>
        <b/>
        <i/>
        <sz val="10"/>
        <rFont val="Calibri"/>
        <family val="2"/>
        <scheme val="minor"/>
      </rPr>
      <t>′</t>
    </r>
  </si>
  <si>
    <r>
      <rPr>
        <i/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sp</t>
    </r>
    <r>
      <rPr>
        <sz val="10"/>
        <rFont val="Calibri"/>
        <family val="2"/>
        <scheme val="minor"/>
      </rPr>
      <t xml:space="preserve"> = a</t>
    </r>
    <r>
      <rPr>
        <vertAlign val="subscript"/>
        <sz val="10"/>
        <rFont val="Calibri"/>
        <family val="2"/>
        <scheme val="minor"/>
      </rPr>
      <t>Cd</t>
    </r>
    <r>
      <rPr>
        <sz val="10"/>
        <rFont val="Calibri"/>
        <family val="2"/>
        <scheme val="minor"/>
      </rPr>
      <t>a</t>
    </r>
    <r>
      <rPr>
        <vertAlign val="subscript"/>
        <sz val="10"/>
        <rFont val="Calibri"/>
        <family val="2"/>
        <scheme val="minor"/>
      </rPr>
      <t>S</t>
    </r>
  </si>
  <si>
    <r>
      <rPr>
        <i/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sp</t>
    </r>
    <r>
      <rPr>
        <sz val="10"/>
        <rFont val="Calibri"/>
        <family val="2"/>
        <scheme val="minor"/>
      </rPr>
      <t xml:space="preserve"> = a</t>
    </r>
    <r>
      <rPr>
        <vertAlign val="subscript"/>
        <sz val="10"/>
        <rFont val="Calibri"/>
        <family val="2"/>
        <scheme val="minor"/>
      </rPr>
      <t>Cu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a</t>
    </r>
    <r>
      <rPr>
        <vertAlign val="subscript"/>
        <sz val="10"/>
        <rFont val="Calibri"/>
        <family val="2"/>
        <scheme val="minor"/>
      </rPr>
      <t>S</t>
    </r>
  </si>
  <si>
    <r>
      <rPr>
        <i/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sp</t>
    </r>
    <r>
      <rPr>
        <sz val="10"/>
        <rFont val="Calibri"/>
        <family val="2"/>
        <scheme val="minor"/>
      </rPr>
      <t xml:space="preserve"> = a</t>
    </r>
    <r>
      <rPr>
        <vertAlign val="subscript"/>
        <sz val="10"/>
        <rFont val="Calibri"/>
        <family val="2"/>
        <scheme val="minor"/>
      </rPr>
      <t>Cu</t>
    </r>
    <r>
      <rPr>
        <sz val="10"/>
        <rFont val="Calibri"/>
        <family val="2"/>
        <scheme val="minor"/>
      </rPr>
      <t>a</t>
    </r>
    <r>
      <rPr>
        <vertAlign val="subscript"/>
        <sz val="10"/>
        <rFont val="Calibri"/>
        <family val="2"/>
        <scheme val="minor"/>
      </rPr>
      <t>S</t>
    </r>
  </si>
  <si>
    <r>
      <rPr>
        <i/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sp</t>
    </r>
    <r>
      <rPr>
        <sz val="10"/>
        <rFont val="Calibri"/>
        <family val="2"/>
        <scheme val="minor"/>
      </rPr>
      <t xml:space="preserve"> = a</t>
    </r>
    <r>
      <rPr>
        <vertAlign val="subscript"/>
        <sz val="10"/>
        <rFont val="Calibri"/>
        <family val="2"/>
        <scheme val="minor"/>
      </rPr>
      <t>Fe</t>
    </r>
    <r>
      <rPr>
        <sz val="10"/>
        <rFont val="Calibri"/>
        <family val="2"/>
        <scheme val="minor"/>
      </rPr>
      <t>a</t>
    </r>
    <r>
      <rPr>
        <vertAlign val="subscript"/>
        <sz val="10"/>
        <rFont val="Calibri"/>
        <family val="2"/>
        <scheme val="minor"/>
      </rPr>
      <t>S</t>
    </r>
  </si>
  <si>
    <r>
      <rPr>
        <i/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sp</t>
    </r>
    <r>
      <rPr>
        <sz val="10"/>
        <rFont val="Calibri"/>
        <family val="2"/>
        <scheme val="minor"/>
      </rPr>
      <t xml:space="preserve"> = a</t>
    </r>
    <r>
      <rPr>
        <vertAlign val="subscript"/>
        <sz val="10"/>
        <rFont val="Calibri"/>
        <family val="2"/>
        <scheme val="minor"/>
      </rPr>
      <t>La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a</t>
    </r>
    <r>
      <rPr>
        <vertAlign val="subscript"/>
        <sz val="10"/>
        <rFont val="Calibri"/>
        <family val="2"/>
        <scheme val="minor"/>
      </rPr>
      <t>S</t>
    </r>
    <r>
      <rPr>
        <vertAlign val="superscript"/>
        <sz val="10"/>
        <rFont val="Calibri"/>
        <family val="2"/>
        <scheme val="minor"/>
      </rPr>
      <t>3</t>
    </r>
  </si>
  <si>
    <r>
      <t xml:space="preserve">Write the </t>
    </r>
    <r>
      <rPr>
        <i/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sp</t>
    </r>
    <r>
      <rPr>
        <sz val="10"/>
        <rFont val="Calibri"/>
        <family val="2"/>
        <scheme val="minor"/>
      </rPr>
      <t xml:space="preserve"> and </t>
    </r>
    <r>
      <rPr>
        <i/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sp</t>
    </r>
    <r>
      <rPr>
        <sz val="10"/>
        <rFont val="Calibri"/>
        <family val="2"/>
        <scheme val="minor"/>
      </rPr>
      <t>′ expressions for these compounds.</t>
    </r>
  </si>
  <si>
    <r>
      <rPr>
        <sz val="10"/>
        <rFont val="Calibri"/>
        <family val="2"/>
        <scheme val="minor"/>
      </rPr>
      <t xml:space="preserve">We will calculate </t>
    </r>
    <r>
      <rPr>
        <i/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sp</t>
    </r>
    <r>
      <rPr>
        <sz val="10"/>
        <rFont val="Calibri"/>
        <family val="2"/>
        <scheme val="minor"/>
      </rPr>
      <t>′ to see how ionic strength, due to spectator ions, can affect solubility.</t>
    </r>
  </si>
  <si>
    <r>
      <rPr>
        <i/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sp</t>
    </r>
    <r>
      <rPr>
        <sz val="10"/>
        <rFont val="Calibri"/>
        <family val="2"/>
        <scheme val="minor"/>
      </rPr>
      <t xml:space="preserve"> = a</t>
    </r>
    <r>
      <rPr>
        <vertAlign val="subscript"/>
        <sz val="10"/>
        <rFont val="Calibri"/>
        <family val="2"/>
        <scheme val="minor"/>
      </rPr>
      <t>Pb</t>
    </r>
    <r>
      <rPr>
        <sz val="10"/>
        <rFont val="Calibri"/>
        <family val="2"/>
        <scheme val="minor"/>
      </rPr>
      <t>a</t>
    </r>
    <r>
      <rPr>
        <vertAlign val="subscript"/>
        <sz val="10"/>
        <rFont val="Calibri"/>
        <family val="2"/>
        <scheme val="minor"/>
      </rPr>
      <t>S</t>
    </r>
  </si>
  <si>
    <r>
      <t>γ</t>
    </r>
    <r>
      <rPr>
        <b/>
        <vertAlign val="subscript"/>
        <sz val="10"/>
        <rFont val="Calibri"/>
        <family val="2"/>
      </rPr>
      <t>x</t>
    </r>
  </si>
  <si>
    <r>
      <t>γ</t>
    </r>
    <r>
      <rPr>
        <b/>
        <vertAlign val="subscript"/>
        <sz val="10"/>
        <rFont val="Calibri"/>
        <family val="2"/>
      </rPr>
      <t>m</t>
    </r>
  </si>
  <si>
    <r>
      <rPr>
        <sz val="10"/>
        <rFont val="Calibri"/>
        <family val="2"/>
      </rPr>
      <t>≈</t>
    </r>
    <r>
      <rPr>
        <sz val="10"/>
        <rFont val="Calibri"/>
        <family val="2"/>
        <scheme val="minor"/>
      </rPr>
      <t>0</t>
    </r>
  </si>
  <si>
    <r>
      <t xml:space="preserve">Use the average activity coefficients to correct </t>
    </r>
    <r>
      <rPr>
        <i/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sp</t>
    </r>
    <r>
      <rPr>
        <sz val="10"/>
        <rFont val="Calibri"/>
        <family val="2"/>
        <scheme val="minor"/>
      </rPr>
      <t xml:space="preserve"> and calculate </t>
    </r>
    <r>
      <rPr>
        <i/>
        <sz val="10"/>
        <rFont val="Calibri"/>
        <family val="2"/>
        <scheme val="minor"/>
      </rPr>
      <t>s</t>
    </r>
    <r>
      <rPr>
        <sz val="10"/>
        <rFont val="Calibri"/>
        <family val="2"/>
        <scheme val="minor"/>
      </rPr>
      <t xml:space="preserve"> for one or more precipitate.</t>
    </r>
  </si>
  <si>
    <r>
      <rPr>
        <sz val="10"/>
        <rFont val="Calibri"/>
        <family val="2"/>
        <scheme val="minor"/>
      </rPr>
      <t xml:space="preserve">You may do the calculation assuming that </t>
    </r>
    <r>
      <rPr>
        <i/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sp</t>
    </r>
    <r>
      <rPr>
        <sz val="10"/>
        <rFont val="Calibri"/>
        <family val="2"/>
        <scheme val="minor"/>
      </rPr>
      <t xml:space="preserve">′ = </t>
    </r>
    <r>
      <rPr>
        <i/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sp</t>
    </r>
    <r>
      <rPr>
        <sz val="10"/>
        <rFont val="Calibri"/>
        <family val="2"/>
        <scheme val="minor"/>
      </rPr>
      <t>.</t>
    </r>
  </si>
  <si>
    <r>
      <t>Ca(OH)</t>
    </r>
    <r>
      <rPr>
        <vertAlign val="subscript"/>
        <sz val="10"/>
        <rFont val="Calibri"/>
        <family val="2"/>
        <scheme val="minor"/>
      </rPr>
      <t>2</t>
    </r>
  </si>
  <si>
    <r>
      <t>CaCO</t>
    </r>
    <r>
      <rPr>
        <vertAlign val="subscript"/>
        <sz val="10"/>
        <rFont val="Calibri"/>
        <family val="2"/>
        <scheme val="minor"/>
      </rPr>
      <t>3</t>
    </r>
  </si>
  <si>
    <r>
      <t>[CO</t>
    </r>
    <r>
      <rPr>
        <b/>
        <vertAlign val="subscript"/>
        <sz val="10"/>
        <rFont val="Calibri"/>
        <family val="2"/>
        <scheme val="minor"/>
      </rPr>
      <t>3</t>
    </r>
    <r>
      <rPr>
        <b/>
        <vertAlign val="superscript"/>
        <sz val="10"/>
        <rFont val="Calibri"/>
        <family val="2"/>
        <scheme val="minor"/>
      </rPr>
      <t>2</t>
    </r>
    <r>
      <rPr>
        <b/>
        <vertAlign val="superscript"/>
        <sz val="10"/>
        <rFont val="Calibri"/>
        <family val="2"/>
      </rPr>
      <t>−</t>
    </r>
    <r>
      <rPr>
        <b/>
        <sz val="10"/>
        <rFont val="Calibri"/>
        <family val="2"/>
        <scheme val="minor"/>
      </rPr>
      <t>]</t>
    </r>
  </si>
  <si>
    <t>(g/100 mL)</t>
  </si>
  <si>
    <t>(M)</t>
  </si>
  <si>
    <t>Precipitation of these compounds is an industrial process to purify brines for Li or Na productions.</t>
  </si>
  <si>
    <r>
      <t xml:space="preserve">First, use a </t>
    </r>
    <r>
      <rPr>
        <i/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sp</t>
    </r>
    <r>
      <rPr>
        <sz val="10"/>
        <rFont val="Calibri"/>
        <family val="2"/>
        <scheme val="minor"/>
      </rPr>
      <t xml:space="preserve"> expression to determine the anion concentration in pure water.</t>
    </r>
  </si>
  <si>
    <t>[anion] (M)</t>
  </si>
  <si>
    <r>
      <t>[Ca</t>
    </r>
    <r>
      <rPr>
        <b/>
        <vertAlign val="superscript"/>
        <sz val="10"/>
        <rFont val="Calibri"/>
        <family val="2"/>
        <scheme val="minor"/>
      </rPr>
      <t>2+</t>
    </r>
    <r>
      <rPr>
        <b/>
        <sz val="10"/>
        <rFont val="Calibri"/>
        <family val="2"/>
        <scheme val="minor"/>
      </rPr>
      <t>]</t>
    </r>
  </si>
  <si>
    <r>
      <t>NaCO</t>
    </r>
    <r>
      <rPr>
        <b/>
        <vertAlign val="subscript"/>
        <sz val="10"/>
        <rFont val="Calibri"/>
        <family val="2"/>
        <scheme val="minor"/>
      </rPr>
      <t>3</t>
    </r>
  </si>
  <si>
    <r>
      <t>Plot [Mg</t>
    </r>
    <r>
      <rPr>
        <vertAlign val="superscript"/>
        <sz val="10"/>
        <rFont val="Calibri"/>
        <family val="2"/>
        <scheme val="minor"/>
      </rPr>
      <t>2+</t>
    </r>
    <r>
      <rPr>
        <sz val="10"/>
        <rFont val="Calibri"/>
        <family val="2"/>
        <scheme val="minor"/>
      </rPr>
      <t>] and [Ca</t>
    </r>
    <r>
      <rPr>
        <vertAlign val="superscript"/>
        <sz val="10"/>
        <rFont val="Calibri"/>
        <family val="2"/>
        <scheme val="minor"/>
      </rPr>
      <t>2+</t>
    </r>
    <r>
      <rPr>
        <sz val="10"/>
        <rFont val="Calibri"/>
        <family val="2"/>
        <scheme val="minor"/>
      </rPr>
      <t>] versus pH.</t>
    </r>
  </si>
  <si>
    <r>
      <t>Determine the carbonated concentration needed to leave less than 1 mM of Ca</t>
    </r>
    <r>
      <rPr>
        <vertAlign val="superscript"/>
        <sz val="10"/>
        <rFont val="Calibri"/>
        <family val="2"/>
        <scheme val="minor"/>
      </rPr>
      <t>2+</t>
    </r>
    <r>
      <rPr>
        <sz val="10"/>
        <rFont val="Calibri"/>
        <family val="2"/>
        <scheme val="minor"/>
      </rPr>
      <t xml:space="preserve"> in solution.</t>
    </r>
  </si>
  <si>
    <r>
      <t>Mg(OH)</t>
    </r>
    <r>
      <rPr>
        <b/>
        <vertAlign val="subscript"/>
        <sz val="10"/>
        <rFont val="Calibri"/>
        <family val="2"/>
        <scheme val="minor"/>
      </rPr>
      <t>2</t>
    </r>
  </si>
  <si>
    <r>
      <t>Ca(OH)</t>
    </r>
    <r>
      <rPr>
        <b/>
        <vertAlign val="subscript"/>
        <sz val="10"/>
        <rFont val="Calibri"/>
        <family val="2"/>
        <scheme val="minor"/>
      </rPr>
      <t>2</t>
    </r>
  </si>
  <si>
    <r>
      <t>Fe(OH)</t>
    </r>
    <r>
      <rPr>
        <b/>
        <vertAlign val="subscript"/>
        <sz val="10"/>
        <rFont val="Calibri"/>
        <family val="2"/>
        <scheme val="minor"/>
      </rPr>
      <t>3</t>
    </r>
  </si>
  <si>
    <r>
      <t>[Mg</t>
    </r>
    <r>
      <rPr>
        <b/>
        <vertAlign val="superscript"/>
        <sz val="10"/>
        <rFont val="Calibri"/>
        <family val="2"/>
        <scheme val="minor"/>
      </rPr>
      <t>2+</t>
    </r>
    <r>
      <rPr>
        <b/>
        <sz val="10"/>
        <rFont val="Calibri"/>
        <family val="2"/>
        <scheme val="minor"/>
      </rPr>
      <t>]</t>
    </r>
  </si>
  <si>
    <r>
      <t>[Fe</t>
    </r>
    <r>
      <rPr>
        <b/>
        <vertAlign val="superscript"/>
        <sz val="10"/>
        <rFont val="Calibri"/>
        <family val="2"/>
        <scheme val="minor"/>
      </rPr>
      <t>3+</t>
    </r>
    <r>
      <rPr>
        <b/>
        <sz val="10"/>
        <rFont val="Calibri"/>
        <family val="2"/>
        <scheme val="minor"/>
      </rPr>
      <t>]</t>
    </r>
  </si>
  <si>
    <r>
      <t>[OH</t>
    </r>
    <r>
      <rPr>
        <b/>
        <vertAlign val="superscript"/>
        <sz val="10"/>
        <rFont val="Calibri"/>
        <family val="2"/>
      </rPr>
      <t>−</t>
    </r>
    <r>
      <rPr>
        <b/>
        <sz val="10"/>
        <rFont val="Calibri"/>
        <family val="2"/>
        <scheme val="minor"/>
      </rPr>
      <t>]</t>
    </r>
  </si>
  <si>
    <t>Calculate the concentration of metal ion remaining in solution as a function of pH.</t>
  </si>
  <si>
    <r>
      <t>NaCO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f.w.:</t>
    </r>
  </si>
  <si>
    <t>8.A precipitation-order</t>
  </si>
  <si>
    <t>8.B intrinsic-solubility</t>
  </si>
  <si>
    <t>8.C ionic-strength</t>
  </si>
  <si>
    <t>8.D common-ion</t>
  </si>
  <si>
    <t>Copyright 2009-2023 Brian M. Tissue, all rights reserved.</t>
  </si>
  <si>
    <r>
      <t xml:space="preserve">   Brian M. Tissue, </t>
    </r>
    <r>
      <rPr>
        <i/>
        <sz val="10"/>
        <rFont val="Calibri"/>
        <family val="2"/>
        <scheme val="minor"/>
      </rPr>
      <t>Basics of Analytical Chemistry and Chemical Equilibria,</t>
    </r>
    <r>
      <rPr>
        <sz val="10"/>
        <rFont val="Calibri"/>
        <family val="2"/>
        <scheme val="minor"/>
      </rPr>
      <t xml:space="preserve"> 2nd Ed. (John Wiley: New York, 2023).</t>
    </r>
  </si>
  <si>
    <t>You-Try-It 8.A</t>
  </si>
  <si>
    <t>You-Try-It 8.B</t>
  </si>
  <si>
    <t>Table 8.B.1 lists a series of insoluble salts.</t>
  </si>
  <si>
    <t>Copy values to Table 8.B.2 to organize the calculation.</t>
  </si>
  <si>
    <t>Table 8.B.1. Intrinsic solubility of metal sulfides.</t>
  </si>
  <si>
    <t>Table 8.B.2. Metal concentration in presence of precipitate.</t>
  </si>
  <si>
    <t>You-Try-It 8.C</t>
  </si>
  <si>
    <t>Table 8.C.1 lists average activity coefficients for solutions at different ionic strengths.</t>
  </si>
  <si>
    <r>
      <t xml:space="preserve">Table 8.C.2 lists several inorganic precipitates with their </t>
    </r>
    <r>
      <rPr>
        <i/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sp</t>
    </r>
    <r>
      <rPr>
        <sz val="10"/>
        <rFont val="Calibri"/>
        <family val="2"/>
        <scheme val="minor"/>
      </rPr>
      <t xml:space="preserve"> values.</t>
    </r>
  </si>
  <si>
    <t>Table 8.C.1. Average activity coefficents for given charge.</t>
  </si>
  <si>
    <r>
      <t xml:space="preserve">Table 8.C.2. </t>
    </r>
    <r>
      <rPr>
        <b/>
        <i/>
        <sz val="10"/>
        <rFont val="Calibri"/>
        <family val="2"/>
        <scheme val="minor"/>
      </rPr>
      <t>K</t>
    </r>
    <r>
      <rPr>
        <b/>
        <vertAlign val="subscript"/>
        <sz val="10"/>
        <rFont val="Calibri"/>
        <family val="2"/>
        <scheme val="minor"/>
      </rPr>
      <t>sp</t>
    </r>
    <r>
      <rPr>
        <b/>
        <sz val="10"/>
        <rFont val="Calibri"/>
        <family val="2"/>
        <scheme val="minor"/>
      </rPr>
      <t>′ expressions for select precipitates.</t>
    </r>
  </si>
  <si>
    <r>
      <t xml:space="preserve">Table 8.C.3. Solubility of CdS versus </t>
    </r>
    <r>
      <rPr>
        <b/>
        <i/>
        <sz val="10"/>
        <rFont val="Calibri"/>
        <family val="2"/>
        <scheme val="minor"/>
      </rPr>
      <t>I</t>
    </r>
    <r>
      <rPr>
        <b/>
        <vertAlign val="subscript"/>
        <sz val="10"/>
        <rFont val="Calibri"/>
        <family val="2"/>
        <scheme val="minor"/>
      </rPr>
      <t>c</t>
    </r>
    <r>
      <rPr>
        <b/>
        <sz val="10"/>
        <rFont val="Calibri"/>
        <family val="2"/>
        <scheme val="minor"/>
      </rPr>
      <t>.</t>
    </r>
  </si>
  <si>
    <r>
      <t>Table 8.C.4. Solubility of La</t>
    </r>
    <r>
      <rPr>
        <b/>
        <vertAlign val="subscript"/>
        <sz val="10"/>
        <rFont val="Calibri"/>
        <family val="2"/>
        <scheme val="minor"/>
      </rPr>
      <t>2</t>
    </r>
    <r>
      <rPr>
        <b/>
        <sz val="10"/>
        <rFont val="Calibri"/>
        <family val="2"/>
        <scheme val="minor"/>
      </rPr>
      <t>S</t>
    </r>
    <r>
      <rPr>
        <b/>
        <vertAlign val="subscript"/>
        <sz val="10"/>
        <rFont val="Calibri"/>
        <family val="2"/>
        <scheme val="minor"/>
      </rPr>
      <t>3</t>
    </r>
    <r>
      <rPr>
        <b/>
        <sz val="10"/>
        <rFont val="Calibri"/>
        <family val="2"/>
        <scheme val="minor"/>
      </rPr>
      <t xml:space="preserve"> versus </t>
    </r>
    <r>
      <rPr>
        <b/>
        <i/>
        <sz val="10"/>
        <rFont val="Calibri"/>
        <family val="2"/>
        <scheme val="minor"/>
      </rPr>
      <t>I</t>
    </r>
    <r>
      <rPr>
        <b/>
        <vertAlign val="subscript"/>
        <sz val="10"/>
        <rFont val="Calibri"/>
        <family val="2"/>
        <scheme val="minor"/>
      </rPr>
      <t>c</t>
    </r>
    <r>
      <rPr>
        <b/>
        <sz val="10"/>
        <rFont val="Calibri"/>
        <family val="2"/>
        <scheme val="minor"/>
      </rPr>
      <t>.</t>
    </r>
  </si>
  <si>
    <t>You-Try-It 8.D</t>
  </si>
  <si>
    <r>
      <t xml:space="preserve">Table 8.D.1 lists </t>
    </r>
    <r>
      <rPr>
        <i/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sp</t>
    </r>
    <r>
      <rPr>
        <sz val="10"/>
        <rFont val="Calibri"/>
        <family val="2"/>
        <scheme val="minor"/>
      </rPr>
      <t xml:space="preserve"> values of selected precipitates.</t>
    </r>
  </si>
  <si>
    <r>
      <t xml:space="preserve">Table 8.D.1. </t>
    </r>
    <r>
      <rPr>
        <b/>
        <i/>
        <sz val="10"/>
        <rFont val="Calibri"/>
        <family val="2"/>
        <scheme val="minor"/>
      </rPr>
      <t>K</t>
    </r>
    <r>
      <rPr>
        <b/>
        <vertAlign val="subscript"/>
        <sz val="10"/>
        <rFont val="Calibri"/>
        <family val="2"/>
        <scheme val="minor"/>
      </rPr>
      <t>sp</t>
    </r>
    <r>
      <rPr>
        <b/>
        <sz val="10"/>
        <rFont val="Calibri"/>
        <family val="2"/>
        <scheme val="minor"/>
      </rPr>
      <t>′ values of metal hydroxides and carbonates.</t>
    </r>
  </si>
  <si>
    <t>Table 8.D.2 Calculation of metal concentration versus pH.</t>
  </si>
  <si>
    <r>
      <t>Table 8.D.3. Calculation of Ca</t>
    </r>
    <r>
      <rPr>
        <b/>
        <vertAlign val="superscript"/>
        <sz val="10"/>
        <rFont val="Calibri"/>
        <family val="2"/>
        <scheme val="minor"/>
      </rPr>
      <t>2+</t>
    </r>
    <r>
      <rPr>
        <b/>
        <sz val="10"/>
        <rFont val="Calibri"/>
        <family val="2"/>
        <scheme val="minor"/>
      </rPr>
      <t xml:space="preserve"> versus carbonate concentration.</t>
    </r>
  </si>
  <si>
    <t>Refer to Chapter 8 in the text for equations and explanations.</t>
  </si>
  <si>
    <t>For step-by-step help see you-try-it-08guide.pdf.</t>
  </si>
  <si>
    <r>
      <t xml:space="preserve">Table 8.A.1 lists </t>
    </r>
    <r>
      <rPr>
        <i/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sp</t>
    </r>
    <r>
      <rPr>
        <sz val="10"/>
        <rFont val="Calibri"/>
        <family val="2"/>
        <scheme val="minor"/>
      </rPr>
      <t xml:space="preserve"> values for different calcium precipitates.</t>
    </r>
  </si>
  <si>
    <r>
      <t xml:space="preserve">Use a </t>
    </r>
    <r>
      <rPr>
        <i/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sp</t>
    </r>
    <r>
      <rPr>
        <sz val="10"/>
        <rFont val="Calibri"/>
        <family val="2"/>
        <scheme val="minor"/>
      </rPr>
      <t xml:space="preserve"> expression to determine the anion concentration at which calcium will precipitate.</t>
    </r>
  </si>
  <si>
    <t>You may assume that the anion is not protonated and that there are no other competing equilibria.</t>
  </si>
  <si>
    <t xml:space="preserve">List the calcium insoluble salts in the order in which they would precipitate as the anion is added. </t>
  </si>
  <si>
    <t>Table 8.A.1. Addition of anion to 0.001 M calcium chloride solution.</t>
  </si>
  <si>
    <r>
      <t>CaF</t>
    </r>
    <r>
      <rPr>
        <vertAlign val="subscript"/>
        <sz val="10"/>
        <rFont val="Calibri"/>
        <family val="2"/>
        <scheme val="minor"/>
      </rPr>
      <t>2</t>
    </r>
  </si>
  <si>
    <r>
      <t>CaC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.H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</si>
  <si>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CaHPO</t>
    </r>
    <r>
      <rPr>
        <vertAlign val="subscript"/>
        <sz val="10"/>
        <rFont val="Calibri"/>
        <family val="2"/>
        <scheme val="minor"/>
      </rPr>
      <t>4</t>
    </r>
  </si>
  <si>
    <r>
      <t>CaSO</t>
    </r>
    <r>
      <rPr>
        <vertAlign val="subscript"/>
        <sz val="10"/>
        <rFont val="Calibri"/>
        <family val="2"/>
        <scheme val="minor"/>
      </rPr>
      <t>4</t>
    </r>
  </si>
  <si>
    <t>exp_a</t>
  </si>
  <si>
    <t>exp_b</t>
  </si>
  <si>
    <t>[anion]</t>
  </si>
  <si>
    <t>Table 8.A.2. Precipitation order for calcium on addition of different anions.</t>
  </si>
  <si>
    <r>
      <t xml:space="preserve">Optional: include the expressions for </t>
    </r>
    <r>
      <rPr>
        <i/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sp</t>
    </r>
    <r>
      <rPr>
        <sz val="10"/>
        <rFont val="Calibri"/>
        <family val="2"/>
        <scheme val="minor"/>
      </rPr>
      <t xml:space="preserve"> and </t>
    </r>
    <r>
      <rPr>
        <i/>
        <sz val="10"/>
        <rFont val="Calibri"/>
        <family val="2"/>
        <scheme val="minor"/>
      </rPr>
      <t>s</t>
    </r>
    <r>
      <rPr>
        <sz val="10"/>
        <rFont val="Calibri"/>
        <family val="2"/>
        <scheme val="minor"/>
      </rPr>
      <t xml:space="preserve"> in the table.</t>
    </r>
  </si>
  <si>
    <r>
      <rPr>
        <sz val="10"/>
        <rFont val="Calibri"/>
        <family val="2"/>
        <scheme val="minor"/>
      </rPr>
      <t xml:space="preserve">You may do the calculations assuming </t>
    </r>
    <r>
      <rPr>
        <i/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sp</t>
    </r>
    <r>
      <rPr>
        <sz val="10"/>
        <rFont val="Calibri"/>
        <family val="2"/>
        <scheme val="minor"/>
      </rPr>
      <t xml:space="preserve">′ = </t>
    </r>
    <r>
      <rPr>
        <i/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sp</t>
    </r>
    <r>
      <rPr>
        <sz val="10"/>
        <rFont val="Calibri"/>
        <family val="2"/>
        <scheme val="minor"/>
      </rPr>
      <t>.</t>
    </r>
  </si>
  <si>
    <t xml:space="preserve">   https://www.achem.org/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</si>
</sst>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000"/>
    <numFmt numFmtId="166" formatCode="0.000E+00"/>
    <numFmt numFmtId="167" formatCode="0.0E+00"/>
    <numFmt numFmtId="168" formatCode="0.0"/>
  </numFmts>
  <fonts count="17" x14ac:knownFonts="1">
    <font>
      <sz val="10"/>
      <name val="Arial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555555"/>
      <name val="Calibri"/>
      <family val="2"/>
      <scheme val="minor"/>
    </font>
    <font>
      <i/>
      <sz val="10"/>
      <name val="Calibri"/>
      <family val="2"/>
      <scheme val="minor"/>
    </font>
    <font>
      <u/>
      <sz val="10"/>
      <name val="Calibri"/>
      <family val="2"/>
      <scheme val="minor"/>
    </font>
    <font>
      <vertAlign val="subscript"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vertAlign val="subscript"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sz val="10"/>
      <name val="Arial"/>
      <family val="2"/>
    </font>
    <font>
      <b/>
      <vertAlign val="subscript"/>
      <sz val="10"/>
      <name val="Calibri"/>
      <family val="2"/>
    </font>
    <font>
      <b/>
      <vertAlign val="superscript"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142">
    <xf numFmtId="0" fontId="0" fillId="0" borderId="0" xfId="0"/>
    <xf numFmtId="0" fontId="1" fillId="3" borderId="8" xfId="0" applyFont="1" applyFill="1" applyBorder="1"/>
    <xf numFmtId="0" fontId="2" fillId="3" borderId="1" xfId="0" applyFont="1" applyFill="1" applyBorder="1"/>
    <xf numFmtId="0" fontId="2" fillId="0" borderId="0" xfId="0" applyFont="1"/>
    <xf numFmtId="0" fontId="2" fillId="3" borderId="4" xfId="0" applyFont="1" applyFill="1" applyBorder="1" applyAlignment="1">
      <alignment horizontal="center"/>
    </xf>
    <xf numFmtId="14" fontId="2" fillId="3" borderId="0" xfId="0" applyNumberFormat="1" applyFont="1" applyFill="1" applyAlignment="1">
      <alignment horizontal="left"/>
    </xf>
    <xf numFmtId="0" fontId="2" fillId="3" borderId="0" xfId="0" applyFont="1" applyFill="1"/>
    <xf numFmtId="0" fontId="2" fillId="3" borderId="4" xfId="0" applyFont="1" applyFill="1" applyBorder="1"/>
    <xf numFmtId="0" fontId="2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5" fillId="3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quotePrefix="1" applyFont="1" applyFill="1"/>
    <xf numFmtId="0" fontId="2" fillId="3" borderId="5" xfId="0" applyFont="1" applyFill="1" applyBorder="1"/>
    <xf numFmtId="0" fontId="2" fillId="3" borderId="6" xfId="0" applyFont="1" applyFill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2" borderId="0" xfId="0" applyFont="1" applyFill="1"/>
    <xf numFmtId="2" fontId="2" fillId="0" borderId="0" xfId="0" applyNumberFormat="1" applyFont="1" applyAlignment="1">
      <alignment horizontal="center" vertical="center"/>
    </xf>
    <xf numFmtId="0" fontId="2" fillId="2" borderId="0" xfId="0" quotePrefix="1" applyFont="1" applyFill="1" applyAlignment="1">
      <alignment horizontal="right"/>
    </xf>
    <xf numFmtId="0" fontId="1" fillId="2" borderId="0" xfId="0" applyFont="1" applyFill="1"/>
    <xf numFmtId="0" fontId="2" fillId="0" borderId="0" xfId="0" applyFont="1" applyAlignment="1">
      <alignment horizontal="center"/>
    </xf>
    <xf numFmtId="11" fontId="2" fillId="0" borderId="0" xfId="0" applyNumberFormat="1" applyFont="1" applyAlignment="1">
      <alignment horizontal="center"/>
    </xf>
    <xf numFmtId="0" fontId="2" fillId="3" borderId="3" xfId="0" applyFont="1" applyFill="1" applyBorder="1"/>
    <xf numFmtId="165" fontId="2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2" xfId="0" applyFont="1" applyFill="1" applyBorder="1"/>
    <xf numFmtId="0" fontId="3" fillId="3" borderId="3" xfId="0" applyFont="1" applyFill="1" applyBorder="1"/>
    <xf numFmtId="0" fontId="2" fillId="3" borderId="3" xfId="0" applyFont="1" applyFill="1" applyBorder="1" applyAlignment="1">
      <alignment horizontal="right"/>
    </xf>
    <xf numFmtId="49" fontId="2" fillId="3" borderId="3" xfId="0" applyNumberFormat="1" applyFont="1" applyFill="1" applyBorder="1" applyAlignment="1">
      <alignment horizontal="right"/>
    </xf>
    <xf numFmtId="0" fontId="2" fillId="3" borderId="7" xfId="0" applyFont="1" applyFill="1" applyBorder="1"/>
    <xf numFmtId="0" fontId="4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1" fontId="2" fillId="0" borderId="0" xfId="0" applyNumberFormat="1" applyFont="1" applyAlignment="1">
      <alignment horizontal="center"/>
    </xf>
    <xf numFmtId="0" fontId="2" fillId="0" borderId="4" xfId="0" applyFont="1" applyBorder="1"/>
    <xf numFmtId="2" fontId="2" fillId="0" borderId="0" xfId="0" applyNumberFormat="1" applyFont="1" applyAlignment="1">
      <alignment horizontal="center"/>
    </xf>
    <xf numFmtId="0" fontId="2" fillId="0" borderId="0" xfId="1" applyFont="1"/>
    <xf numFmtId="0" fontId="2" fillId="0" borderId="0" xfId="1" applyFont="1" applyAlignment="1">
      <alignment horizontal="center" vertical="center"/>
    </xf>
    <xf numFmtId="167" fontId="2" fillId="0" borderId="0" xfId="1" applyNumberFormat="1" applyFont="1" applyAlignment="1">
      <alignment horizontal="center"/>
    </xf>
    <xf numFmtId="167" fontId="2" fillId="0" borderId="0" xfId="1" applyNumberFormat="1" applyFont="1" applyAlignment="1">
      <alignment horizontal="center" vertical="center"/>
    </xf>
    <xf numFmtId="166" fontId="2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4" xfId="1" applyFont="1" applyBorder="1" applyAlignment="1">
      <alignment horizontal="center"/>
    </xf>
    <xf numFmtId="166" fontId="2" fillId="0" borderId="1" xfId="1" applyNumberFormat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2" fontId="2" fillId="0" borderId="0" xfId="1" applyNumberFormat="1" applyFont="1" applyAlignment="1">
      <alignment horizontal="center"/>
    </xf>
    <xf numFmtId="2" fontId="2" fillId="0" borderId="0" xfId="1" applyNumberFormat="1" applyFont="1" applyAlignment="1">
      <alignment horizontal="center" vertical="center"/>
    </xf>
    <xf numFmtId="0" fontId="1" fillId="0" borderId="1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0" xfId="1" applyFont="1" applyAlignment="1">
      <alignment horizontal="left" vertical="center"/>
    </xf>
    <xf numFmtId="11" fontId="2" fillId="0" borderId="0" xfId="1" applyNumberFormat="1" applyFont="1" applyAlignment="1">
      <alignment horizontal="center" vertical="top" wrapText="1"/>
    </xf>
    <xf numFmtId="0" fontId="1" fillId="0" borderId="10" xfId="1" applyFont="1" applyBorder="1" applyAlignment="1">
      <alignment horizontal="center"/>
    </xf>
    <xf numFmtId="0" fontId="11" fillId="0" borderId="0" xfId="1" applyFont="1" applyAlignment="1">
      <alignment horizontal="center"/>
    </xf>
    <xf numFmtId="0" fontId="2" fillId="2" borderId="0" xfId="1" applyFont="1" applyFill="1" applyAlignment="1">
      <alignment horizontal="center" vertical="center"/>
    </xf>
    <xf numFmtId="0" fontId="2" fillId="2" borderId="0" xfId="1" applyFont="1" applyFill="1"/>
    <xf numFmtId="0" fontId="2" fillId="2" borderId="0" xfId="1" quotePrefix="1" applyFont="1" applyFill="1" applyAlignment="1">
      <alignment horizontal="right"/>
    </xf>
    <xf numFmtId="0" fontId="4" fillId="2" borderId="0" xfId="1" applyFont="1" applyFill="1" applyAlignment="1">
      <alignment horizontal="left"/>
    </xf>
    <xf numFmtId="0" fontId="2" fillId="2" borderId="0" xfId="1" applyFont="1" applyFill="1" applyAlignment="1">
      <alignment horizontal="left"/>
    </xf>
    <xf numFmtId="0" fontId="1" fillId="2" borderId="0" xfId="1" applyFont="1" applyFill="1" applyAlignment="1">
      <alignment horizontal="left" vertical="center"/>
    </xf>
    <xf numFmtId="0" fontId="1" fillId="2" borderId="0" xfId="1" applyFont="1" applyFill="1"/>
    <xf numFmtId="165" fontId="2" fillId="0" borderId="0" xfId="1" applyNumberFormat="1" applyFont="1" applyAlignment="1">
      <alignment horizontal="center"/>
    </xf>
    <xf numFmtId="11" fontId="2" fillId="0" borderId="0" xfId="1" applyNumberFormat="1" applyFont="1" applyAlignment="1">
      <alignment horizontal="center"/>
    </xf>
    <xf numFmtId="0" fontId="2" fillId="2" borderId="0" xfId="0" applyFont="1" applyFill="1" applyAlignment="1">
      <alignment horizontal="center"/>
    </xf>
    <xf numFmtId="165" fontId="2" fillId="2" borderId="0" xfId="0" applyNumberFormat="1" applyFont="1" applyFill="1" applyAlignment="1">
      <alignment horizontal="center"/>
    </xf>
    <xf numFmtId="0" fontId="8" fillId="0" borderId="11" xfId="1" applyFont="1" applyBorder="1" applyAlignment="1">
      <alignment horizontal="center"/>
    </xf>
    <xf numFmtId="0" fontId="2" fillId="0" borderId="4" xfId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 wrapText="1"/>
    </xf>
    <xf numFmtId="0" fontId="12" fillId="0" borderId="0" xfId="1" applyFont="1" applyAlignment="1">
      <alignment horizontal="center"/>
    </xf>
    <xf numFmtId="0" fontId="8" fillId="0" borderId="1" xfId="1" applyFont="1" applyBorder="1" applyAlignment="1">
      <alignment horizontal="center"/>
    </xf>
    <xf numFmtId="0" fontId="2" fillId="0" borderId="8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2" borderId="0" xfId="1" applyFont="1" applyFill="1" applyAlignment="1">
      <alignment horizontal="left" vertical="center"/>
    </xf>
    <xf numFmtId="0" fontId="2" fillId="0" borderId="6" xfId="1" applyFont="1" applyBorder="1" applyAlignment="1">
      <alignment horizontal="center"/>
    </xf>
    <xf numFmtId="0" fontId="1" fillId="0" borderId="1" xfId="1" applyFont="1" applyBorder="1" applyAlignment="1">
      <alignment horizontal="center" vertical="center"/>
    </xf>
    <xf numFmtId="0" fontId="8" fillId="0" borderId="0" xfId="1" applyFont="1" applyAlignment="1">
      <alignment horizontal="center"/>
    </xf>
    <xf numFmtId="0" fontId="1" fillId="0" borderId="2" xfId="1" applyFont="1" applyBorder="1" applyAlignment="1">
      <alignment horizontal="center" vertical="center"/>
    </xf>
    <xf numFmtId="0" fontId="1" fillId="0" borderId="0" xfId="1" applyFont="1" applyAlignment="1">
      <alignment horizontal="center"/>
    </xf>
    <xf numFmtId="0" fontId="4" fillId="3" borderId="0" xfId="0" quotePrefix="1" applyFont="1" applyFill="1"/>
    <xf numFmtId="167" fontId="2" fillId="0" borderId="1" xfId="1" applyNumberFormat="1" applyFont="1" applyBorder="1" applyAlignment="1">
      <alignment horizontal="center" vertical="top" wrapText="1"/>
    </xf>
    <xf numFmtId="167" fontId="2" fillId="0" borderId="0" xfId="1" applyNumberFormat="1" applyFont="1" applyAlignment="1">
      <alignment horizontal="center" vertical="top" wrapText="1"/>
    </xf>
    <xf numFmtId="167" fontId="2" fillId="0" borderId="6" xfId="1" applyNumberFormat="1" applyFont="1" applyBorder="1" applyAlignment="1">
      <alignment horizontal="center" vertical="top" wrapText="1"/>
    </xf>
    <xf numFmtId="0" fontId="2" fillId="0" borderId="5" xfId="1" applyFont="1" applyBorder="1" applyAlignment="1">
      <alignment horizontal="center"/>
    </xf>
    <xf numFmtId="167" fontId="2" fillId="0" borderId="6" xfId="1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 vertical="top" wrapText="1"/>
    </xf>
    <xf numFmtId="2" fontId="2" fillId="0" borderId="0" xfId="0" applyNumberFormat="1" applyFont="1" applyAlignment="1">
      <alignment horizontal="center" vertical="top" wrapText="1"/>
    </xf>
    <xf numFmtId="2" fontId="2" fillId="0" borderId="3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1" xfId="0" quotePrefix="1" applyFont="1" applyBorder="1"/>
    <xf numFmtId="0" fontId="2" fillId="0" borderId="0" xfId="0" quotePrefix="1" applyFont="1"/>
    <xf numFmtId="0" fontId="2" fillId="0" borderId="6" xfId="0" quotePrefix="1" applyFont="1" applyBorder="1"/>
    <xf numFmtId="2" fontId="2" fillId="0" borderId="0" xfId="1" applyNumberFormat="1" applyFont="1" applyAlignment="1">
      <alignment horizontal="center" vertical="top" wrapText="1"/>
    </xf>
    <xf numFmtId="2" fontId="2" fillId="0" borderId="6" xfId="1" applyNumberFormat="1" applyFont="1" applyBorder="1" applyAlignment="1">
      <alignment horizontal="center" vertical="top" wrapText="1"/>
    </xf>
    <xf numFmtId="0" fontId="1" fillId="0" borderId="0" xfId="1" applyFont="1" applyAlignment="1">
      <alignment horizontal="center" vertical="center"/>
    </xf>
    <xf numFmtId="0" fontId="13" fillId="0" borderId="11" xfId="1" applyFont="1" applyBorder="1" applyAlignment="1">
      <alignment horizontal="center"/>
    </xf>
    <xf numFmtId="0" fontId="1" fillId="0" borderId="12" xfId="1" applyFont="1" applyBorder="1" applyAlignment="1">
      <alignment horizontal="center" vertical="center"/>
    </xf>
    <xf numFmtId="0" fontId="2" fillId="0" borderId="8" xfId="0" quotePrefix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7" fontId="2" fillId="0" borderId="2" xfId="1" applyNumberFormat="1" applyFont="1" applyBorder="1" applyAlignment="1">
      <alignment horizontal="center" vertical="center"/>
    </xf>
    <xf numFmtId="0" fontId="2" fillId="2" borderId="0" xfId="1" applyFont="1" applyFill="1" applyAlignment="1">
      <alignment horizontal="center"/>
    </xf>
    <xf numFmtId="166" fontId="2" fillId="0" borderId="6" xfId="1" applyNumberFormat="1" applyFont="1" applyBorder="1" applyAlignment="1">
      <alignment horizontal="center"/>
    </xf>
    <xf numFmtId="0" fontId="8" fillId="0" borderId="10" xfId="1" applyFont="1" applyBorder="1" applyAlignment="1">
      <alignment horizontal="center"/>
    </xf>
    <xf numFmtId="0" fontId="1" fillId="0" borderId="12" xfId="1" applyFont="1" applyBorder="1" applyAlignment="1">
      <alignment horizontal="center"/>
    </xf>
    <xf numFmtId="0" fontId="1" fillId="0" borderId="9" xfId="1" applyFont="1" applyBorder="1" applyAlignment="1">
      <alignment horizontal="center"/>
    </xf>
    <xf numFmtId="167" fontId="2" fillId="0" borderId="8" xfId="1" applyNumberFormat="1" applyFont="1" applyBorder="1" applyAlignment="1">
      <alignment horizontal="center" vertical="top" wrapText="1"/>
    </xf>
    <xf numFmtId="167" fontId="2" fillId="0" borderId="2" xfId="1" applyNumberFormat="1" applyFont="1" applyBorder="1" applyAlignment="1">
      <alignment horizontal="center" vertical="top" wrapText="1"/>
    </xf>
    <xf numFmtId="11" fontId="2" fillId="0" borderId="3" xfId="1" applyNumberFormat="1" applyFont="1" applyBorder="1" applyAlignment="1">
      <alignment horizontal="center"/>
    </xf>
    <xf numFmtId="167" fontId="2" fillId="0" borderId="4" xfId="1" applyNumberFormat="1" applyFont="1" applyBorder="1" applyAlignment="1">
      <alignment horizontal="center" vertical="top" wrapText="1"/>
    </xf>
    <xf numFmtId="167" fontId="2" fillId="0" borderId="3" xfId="1" applyNumberFormat="1" applyFont="1" applyBorder="1" applyAlignment="1">
      <alignment horizontal="center" vertical="top" wrapText="1"/>
    </xf>
    <xf numFmtId="168" fontId="2" fillId="0" borderId="0" xfId="1" applyNumberFormat="1" applyFont="1" applyAlignment="1">
      <alignment horizontal="center" vertical="top" wrapText="1"/>
    </xf>
    <xf numFmtId="167" fontId="2" fillId="0" borderId="5" xfId="1" applyNumberFormat="1" applyFont="1" applyBorder="1" applyAlignment="1">
      <alignment horizontal="center" vertical="top" wrapText="1"/>
    </xf>
    <xf numFmtId="167" fontId="2" fillId="0" borderId="7" xfId="1" applyNumberFormat="1" applyFont="1" applyBorder="1" applyAlignment="1">
      <alignment horizontal="center" vertical="top" wrapText="1"/>
    </xf>
    <xf numFmtId="11" fontId="2" fillId="0" borderId="6" xfId="1" applyNumberFormat="1" applyFont="1" applyBorder="1" applyAlignment="1">
      <alignment horizontal="center"/>
    </xf>
    <xf numFmtId="11" fontId="2" fillId="0" borderId="7" xfId="1" applyNumberFormat="1" applyFont="1" applyBorder="1" applyAlignment="1">
      <alignment horizontal="center"/>
    </xf>
    <xf numFmtId="0" fontId="1" fillId="0" borderId="3" xfId="1" applyFont="1" applyBorder="1" applyAlignment="1">
      <alignment horizontal="center" vertic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167" fontId="2" fillId="0" borderId="1" xfId="1" applyNumberFormat="1" applyFont="1" applyBorder="1" applyAlignment="1">
      <alignment horizontal="center"/>
    </xf>
    <xf numFmtId="167" fontId="2" fillId="0" borderId="2" xfId="1" applyNumberFormat="1" applyFont="1" applyBorder="1" applyAlignment="1">
      <alignment horizontal="center"/>
    </xf>
    <xf numFmtId="167" fontId="2" fillId="0" borderId="3" xfId="1" applyNumberFormat="1" applyFont="1" applyBorder="1" applyAlignment="1">
      <alignment horizontal="center"/>
    </xf>
    <xf numFmtId="167" fontId="2" fillId="0" borderId="7" xfId="1" applyNumberFormat="1" applyFont="1" applyBorder="1" applyAlignment="1">
      <alignment horizontal="center"/>
    </xf>
    <xf numFmtId="0" fontId="1" fillId="0" borderId="7" xfId="1" applyFont="1" applyBorder="1" applyAlignment="1">
      <alignment horizontal="center" vertical="center"/>
    </xf>
    <xf numFmtId="167" fontId="2" fillId="0" borderId="3" xfId="1" applyNumberFormat="1" applyFont="1" applyBorder="1" applyAlignment="1">
      <alignment horizontal="center" vertical="center"/>
    </xf>
    <xf numFmtId="167" fontId="2" fillId="0" borderId="7" xfId="1" applyNumberFormat="1" applyFont="1" applyBorder="1" applyAlignment="1">
      <alignment horizontal="center" vertical="center"/>
    </xf>
    <xf numFmtId="0" fontId="8" fillId="0" borderId="11" xfId="1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45"/>
  <sheetViews>
    <sheetView tabSelected="1" zoomScaleNormal="100" workbookViewId="0">
      <selection activeCell="E3" sqref="E3"/>
    </sheetView>
  </sheetViews>
  <sheetFormatPr defaultColWidth="9.06640625" defaultRowHeight="13.15" x14ac:dyDescent="0.4"/>
  <cols>
    <col min="1" max="1" width="2.59765625" style="3" customWidth="1"/>
    <col min="2" max="2" width="5.59765625" style="3" customWidth="1"/>
    <col min="3" max="3" width="24.59765625" style="3" customWidth="1"/>
    <col min="4" max="6" width="18.59765625" style="3" customWidth="1"/>
    <col min="7" max="8" width="3.59765625" style="3" customWidth="1"/>
    <col min="9" max="16384" width="9.06640625" style="3"/>
  </cols>
  <sheetData>
    <row r="2" spans="2:6" x14ac:dyDescent="0.4">
      <c r="B2" s="1" t="str">
        <f ca="1">MID(CELL("filename"),SEARCH("[",CELL("filename"))+1, SEARCH("]",CELL("filename"))-SEARCH("[",CELL("filename"))-1)</f>
        <v>you-try-it-08.xlsx</v>
      </c>
      <c r="C2" s="2"/>
      <c r="D2" s="2"/>
      <c r="E2" s="2"/>
      <c r="F2" s="28"/>
    </row>
    <row r="3" spans="2:6" x14ac:dyDescent="0.4">
      <c r="B3" s="4" t="s">
        <v>2</v>
      </c>
      <c r="C3" s="5">
        <v>45163</v>
      </c>
      <c r="D3" s="6"/>
      <c r="E3" s="6"/>
      <c r="F3" s="29"/>
    </row>
    <row r="4" spans="2:6" x14ac:dyDescent="0.4">
      <c r="B4" s="7"/>
      <c r="C4" s="6"/>
      <c r="D4" s="6"/>
      <c r="E4" s="6"/>
      <c r="F4" s="23"/>
    </row>
    <row r="5" spans="2:6" x14ac:dyDescent="0.4">
      <c r="B5" s="7"/>
      <c r="C5" s="8" t="s">
        <v>90</v>
      </c>
      <c r="D5" s="6"/>
      <c r="E5" s="6"/>
      <c r="F5" s="23"/>
    </row>
    <row r="6" spans="2:6" x14ac:dyDescent="0.4">
      <c r="B6" s="7"/>
      <c r="C6" s="3" t="s">
        <v>16</v>
      </c>
      <c r="D6" s="6"/>
      <c r="E6" s="6"/>
      <c r="F6" s="23"/>
    </row>
    <row r="7" spans="2:6" x14ac:dyDescent="0.4">
      <c r="B7" s="7"/>
      <c r="C7" s="8" t="s">
        <v>91</v>
      </c>
      <c r="D7" s="8"/>
      <c r="E7" s="6"/>
      <c r="F7" s="23"/>
    </row>
    <row r="8" spans="2:6" x14ac:dyDescent="0.4">
      <c r="B8" s="7"/>
      <c r="C8" s="6" t="s">
        <v>127</v>
      </c>
      <c r="D8" s="6"/>
      <c r="E8" s="6"/>
      <c r="F8" s="23"/>
    </row>
    <row r="9" spans="2:6" x14ac:dyDescent="0.4">
      <c r="B9" s="36"/>
      <c r="C9" s="6"/>
      <c r="D9" s="6"/>
      <c r="E9" s="6"/>
      <c r="F9" s="23"/>
    </row>
    <row r="10" spans="2:6" x14ac:dyDescent="0.4">
      <c r="B10" s="7"/>
      <c r="C10" s="9" t="s">
        <v>0</v>
      </c>
      <c r="D10" s="6"/>
      <c r="E10" s="6"/>
      <c r="F10" s="23"/>
    </row>
    <row r="11" spans="2:6" x14ac:dyDescent="0.4">
      <c r="B11" s="7"/>
      <c r="C11" s="6" t="s">
        <v>5</v>
      </c>
      <c r="D11" s="6" t="s">
        <v>6</v>
      </c>
      <c r="E11" s="6"/>
      <c r="F11" s="23"/>
    </row>
    <row r="12" spans="2:6" x14ac:dyDescent="0.4">
      <c r="B12" s="7"/>
      <c r="C12" s="6" t="s">
        <v>86</v>
      </c>
      <c r="D12" s="6" t="s">
        <v>33</v>
      </c>
      <c r="E12" s="6"/>
      <c r="F12" s="23"/>
    </row>
    <row r="13" spans="2:6" x14ac:dyDescent="0.4">
      <c r="B13" s="7"/>
      <c r="C13" s="6" t="s">
        <v>87</v>
      </c>
      <c r="D13" s="6" t="s">
        <v>32</v>
      </c>
      <c r="E13" s="6"/>
      <c r="F13" s="23"/>
    </row>
    <row r="14" spans="2:6" ht="15.4" x14ac:dyDescent="0.55000000000000004">
      <c r="B14" s="36"/>
      <c r="C14" s="6" t="s">
        <v>88</v>
      </c>
      <c r="D14" s="6" t="s">
        <v>38</v>
      </c>
      <c r="F14" s="23"/>
    </row>
    <row r="15" spans="2:6" x14ac:dyDescent="0.4">
      <c r="B15" s="7"/>
      <c r="C15" s="6" t="s">
        <v>89</v>
      </c>
      <c r="D15" s="6" t="s">
        <v>37</v>
      </c>
      <c r="E15" s="6"/>
      <c r="F15" s="23"/>
    </row>
    <row r="16" spans="2:6" x14ac:dyDescent="0.4">
      <c r="B16" s="7"/>
      <c r="C16" s="12"/>
      <c r="D16" s="6"/>
      <c r="E16" s="6"/>
      <c r="F16" s="23"/>
    </row>
    <row r="17" spans="2:6" x14ac:dyDescent="0.4">
      <c r="B17" s="7"/>
      <c r="C17" s="82"/>
      <c r="D17" s="6"/>
      <c r="E17" s="6"/>
      <c r="F17" s="23"/>
    </row>
    <row r="18" spans="2:6" x14ac:dyDescent="0.4">
      <c r="B18" s="7"/>
      <c r="C18" s="12"/>
      <c r="D18" s="6"/>
      <c r="E18" s="6"/>
      <c r="F18" s="23"/>
    </row>
    <row r="19" spans="2:6" x14ac:dyDescent="0.4">
      <c r="B19" s="7"/>
      <c r="C19" s="6"/>
      <c r="D19" s="6"/>
      <c r="E19" s="6"/>
      <c r="F19" s="23"/>
    </row>
    <row r="20" spans="2:6" x14ac:dyDescent="0.4">
      <c r="B20" s="7"/>
      <c r="C20" s="8"/>
      <c r="D20" s="6"/>
      <c r="E20" s="6"/>
      <c r="F20" s="23"/>
    </row>
    <row r="21" spans="2:6" x14ac:dyDescent="0.4">
      <c r="B21" s="7"/>
      <c r="C21" s="10" t="s">
        <v>1</v>
      </c>
      <c r="D21" s="6"/>
      <c r="E21" s="6"/>
      <c r="F21" s="23"/>
    </row>
    <row r="22" spans="2:6" x14ac:dyDescent="0.4">
      <c r="B22" s="7"/>
      <c r="C22" s="6" t="s">
        <v>110</v>
      </c>
      <c r="D22" s="6"/>
      <c r="E22" s="6"/>
      <c r="F22" s="23"/>
    </row>
    <row r="23" spans="2:6" x14ac:dyDescent="0.4">
      <c r="B23" s="7"/>
      <c r="C23" s="6" t="s">
        <v>7</v>
      </c>
      <c r="D23" s="6"/>
      <c r="E23" s="6"/>
      <c r="F23" s="23"/>
    </row>
    <row r="24" spans="2:6" x14ac:dyDescent="0.4">
      <c r="B24" s="7"/>
      <c r="C24" s="6" t="s">
        <v>111</v>
      </c>
      <c r="D24" s="6"/>
      <c r="E24" s="11"/>
      <c r="F24" s="30"/>
    </row>
    <row r="25" spans="2:6" x14ac:dyDescent="0.4">
      <c r="B25" s="7"/>
      <c r="C25" s="6"/>
      <c r="D25" s="6"/>
      <c r="E25" s="6"/>
      <c r="F25" s="31"/>
    </row>
    <row r="26" spans="2:6" x14ac:dyDescent="0.4">
      <c r="B26" s="7"/>
      <c r="C26" s="6"/>
      <c r="D26" s="6"/>
      <c r="E26" s="11"/>
      <c r="F26" s="23"/>
    </row>
    <row r="27" spans="2:6" x14ac:dyDescent="0.4">
      <c r="B27" s="7"/>
      <c r="C27" s="6"/>
      <c r="D27" s="6"/>
      <c r="E27" s="6"/>
      <c r="F27" s="23"/>
    </row>
    <row r="28" spans="2:6" x14ac:dyDescent="0.4">
      <c r="B28" s="7"/>
      <c r="C28" s="6"/>
      <c r="D28" s="6"/>
      <c r="E28" s="6"/>
      <c r="F28" s="23"/>
    </row>
    <row r="29" spans="2:6" x14ac:dyDescent="0.4">
      <c r="B29" s="7"/>
      <c r="C29" s="12"/>
      <c r="D29" s="6"/>
      <c r="E29" s="6"/>
      <c r="F29" s="23"/>
    </row>
    <row r="30" spans="2:6" x14ac:dyDescent="0.4">
      <c r="B30" s="7"/>
      <c r="C30" s="82"/>
      <c r="D30" s="6"/>
      <c r="E30" s="6"/>
      <c r="F30" s="31"/>
    </row>
    <row r="31" spans="2:6" x14ac:dyDescent="0.4">
      <c r="B31" s="7"/>
      <c r="C31" s="12"/>
      <c r="D31" s="6"/>
      <c r="E31" s="6"/>
      <c r="F31" s="30"/>
    </row>
    <row r="32" spans="2:6" x14ac:dyDescent="0.4">
      <c r="B32" s="7"/>
      <c r="C32" s="6"/>
      <c r="D32" s="6"/>
      <c r="E32" s="6"/>
      <c r="F32" s="30"/>
    </row>
    <row r="33" spans="2:6" x14ac:dyDescent="0.4">
      <c r="B33" s="7"/>
      <c r="C33" s="8"/>
      <c r="D33" s="6"/>
      <c r="E33" s="6"/>
      <c r="F33" s="23"/>
    </row>
    <row r="34" spans="2:6" x14ac:dyDescent="0.4">
      <c r="B34" s="7"/>
      <c r="C34" s="8"/>
      <c r="D34" s="6"/>
      <c r="E34" s="6"/>
      <c r="F34" s="23"/>
    </row>
    <row r="35" spans="2:6" x14ac:dyDescent="0.4">
      <c r="B35" s="7"/>
      <c r="C35" s="8"/>
      <c r="D35" s="6"/>
      <c r="E35" s="6"/>
      <c r="F35" s="23"/>
    </row>
    <row r="36" spans="2:6" x14ac:dyDescent="0.4">
      <c r="B36" s="7"/>
      <c r="C36" s="6"/>
      <c r="D36" s="6"/>
      <c r="E36" s="6"/>
      <c r="F36" s="23"/>
    </row>
    <row r="37" spans="2:6" x14ac:dyDescent="0.4">
      <c r="B37" s="7"/>
      <c r="C37" s="6"/>
      <c r="D37" s="6"/>
      <c r="E37" s="6"/>
      <c r="F37" s="23"/>
    </row>
    <row r="38" spans="2:6" x14ac:dyDescent="0.4">
      <c r="B38" s="7"/>
      <c r="C38" s="6"/>
      <c r="D38" s="6"/>
      <c r="E38" s="6"/>
      <c r="F38" s="23"/>
    </row>
    <row r="39" spans="2:6" x14ac:dyDescent="0.4">
      <c r="B39" s="7"/>
      <c r="C39" s="6"/>
      <c r="D39" s="6"/>
      <c r="E39" s="6"/>
      <c r="F39" s="23"/>
    </row>
    <row r="40" spans="2:6" x14ac:dyDescent="0.4">
      <c r="B40" s="7"/>
      <c r="C40" s="6"/>
      <c r="D40" s="6"/>
      <c r="E40" s="6"/>
      <c r="F40" s="23"/>
    </row>
    <row r="41" spans="2:6" x14ac:dyDescent="0.4">
      <c r="B41" s="7"/>
      <c r="C41" s="6"/>
      <c r="D41" s="6"/>
      <c r="E41" s="6"/>
      <c r="F41" s="23"/>
    </row>
    <row r="42" spans="2:6" x14ac:dyDescent="0.4">
      <c r="B42" s="13"/>
      <c r="C42" s="14"/>
      <c r="D42" s="14"/>
      <c r="E42" s="14"/>
      <c r="F42" s="32"/>
    </row>
    <row r="43" spans="2:6" x14ac:dyDescent="0.4">
      <c r="C43" s="15"/>
    </row>
    <row r="44" spans="2:6" x14ac:dyDescent="0.4">
      <c r="C44" s="15"/>
    </row>
    <row r="45" spans="2:6" x14ac:dyDescent="0.4">
      <c r="C45" s="15"/>
    </row>
  </sheetData>
  <pageMargins left="0.7" right="0.7" top="0.75" bottom="0.75" header="0.3" footer="0.3"/>
  <pageSetup orientation="portrait" r:id="rId1"/>
  <headerFooter>
    <oddHeader>&amp;L&amp;A&amp;R&amp;F</oddHeader>
    <oddFooter>&amp;CBrian M. Tissue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K97"/>
  <sheetViews>
    <sheetView zoomScaleNormal="100" workbookViewId="0">
      <selection activeCell="H2" sqref="H2"/>
    </sheetView>
  </sheetViews>
  <sheetFormatPr defaultColWidth="9.06640625" defaultRowHeight="13.15" x14ac:dyDescent="0.4"/>
  <cols>
    <col min="1" max="1" width="2.59765625" style="38" customWidth="1"/>
    <col min="2" max="2" width="5.59765625" style="39" customWidth="1"/>
    <col min="3" max="9" width="10.59765625" style="39" customWidth="1"/>
    <col min="10" max="11" width="4.59765625" style="39" customWidth="1"/>
    <col min="12" max="16384" width="9.06640625" style="38"/>
  </cols>
  <sheetData>
    <row r="2" spans="2:11" x14ac:dyDescent="0.4">
      <c r="B2" s="62" t="s">
        <v>92</v>
      </c>
      <c r="C2" s="56"/>
      <c r="D2" s="61" t="s">
        <v>12</v>
      </c>
      <c r="E2" s="56"/>
      <c r="F2" s="56"/>
      <c r="G2" s="56"/>
      <c r="H2" s="56"/>
      <c r="I2" s="56"/>
      <c r="J2" s="56"/>
    </row>
    <row r="3" spans="2:11" x14ac:dyDescent="0.4">
      <c r="B3" s="57"/>
      <c r="C3" s="57"/>
      <c r="D3" s="57"/>
      <c r="E3" s="57"/>
      <c r="F3" s="57"/>
      <c r="G3" s="57"/>
      <c r="H3" s="57"/>
      <c r="I3" s="57"/>
      <c r="J3" s="57"/>
      <c r="K3" s="38"/>
    </row>
    <row r="4" spans="2:11" ht="15.4" x14ac:dyDescent="0.55000000000000004">
      <c r="B4" s="60" t="s">
        <v>112</v>
      </c>
      <c r="C4" s="57"/>
      <c r="D4" s="57"/>
      <c r="E4" s="57"/>
      <c r="F4" s="57"/>
      <c r="G4" s="57"/>
      <c r="H4" s="57"/>
      <c r="I4" s="57"/>
      <c r="J4" s="57"/>
      <c r="K4" s="38"/>
    </row>
    <row r="5" spans="2:11" x14ac:dyDescent="0.4">
      <c r="B5" s="59"/>
      <c r="C5" s="57"/>
      <c r="D5" s="57"/>
      <c r="E5" s="57"/>
      <c r="F5" s="57"/>
      <c r="G5" s="57"/>
      <c r="H5" s="57"/>
      <c r="I5" s="57"/>
      <c r="J5" s="57"/>
      <c r="K5" s="38"/>
    </row>
    <row r="6" spans="2:11" ht="15.4" x14ac:dyDescent="0.55000000000000004">
      <c r="B6" s="58" t="s">
        <v>3</v>
      </c>
      <c r="C6" s="57" t="s">
        <v>113</v>
      </c>
      <c r="D6" s="57"/>
      <c r="E6" s="57"/>
      <c r="F6" s="57"/>
      <c r="G6" s="57"/>
      <c r="H6" s="57"/>
      <c r="I6" s="57"/>
      <c r="J6" s="57"/>
      <c r="K6" s="38"/>
    </row>
    <row r="7" spans="2:11" x14ac:dyDescent="0.4">
      <c r="B7" s="58"/>
      <c r="C7" s="60" t="s">
        <v>114</v>
      </c>
      <c r="D7" s="57"/>
      <c r="E7" s="57"/>
      <c r="F7" s="57"/>
      <c r="G7" s="57"/>
      <c r="H7" s="57"/>
      <c r="I7" s="57"/>
      <c r="J7" s="57"/>
      <c r="K7" s="38"/>
    </row>
    <row r="8" spans="2:11" ht="15.4" x14ac:dyDescent="0.55000000000000004">
      <c r="B8" s="56"/>
      <c r="C8" s="59" t="s">
        <v>17</v>
      </c>
      <c r="D8" s="56"/>
      <c r="E8" s="56"/>
      <c r="F8" s="56"/>
      <c r="G8" s="56"/>
      <c r="H8" s="56"/>
      <c r="I8" s="56"/>
      <c r="J8" s="56"/>
    </row>
    <row r="9" spans="2:11" x14ac:dyDescent="0.4">
      <c r="B9" s="56"/>
      <c r="C9" s="76" t="s">
        <v>51</v>
      </c>
      <c r="D9" s="57"/>
      <c r="E9" s="57"/>
      <c r="F9" s="57"/>
      <c r="G9" s="57"/>
      <c r="H9" s="57"/>
      <c r="I9" s="57"/>
      <c r="J9" s="57"/>
      <c r="K9" s="38"/>
    </row>
    <row r="10" spans="2:11" x14ac:dyDescent="0.4">
      <c r="B10" s="56"/>
      <c r="C10" s="56"/>
      <c r="D10" s="57"/>
      <c r="E10" s="57"/>
      <c r="F10" s="57"/>
      <c r="G10" s="57"/>
      <c r="H10" s="57"/>
      <c r="I10" s="57"/>
      <c r="J10" s="57"/>
      <c r="K10" s="38"/>
    </row>
    <row r="11" spans="2:11" x14ac:dyDescent="0.4">
      <c r="B11" s="58" t="s">
        <v>4</v>
      </c>
      <c r="C11" s="76" t="s">
        <v>115</v>
      </c>
      <c r="D11" s="56"/>
      <c r="E11" s="56"/>
      <c r="F11" s="56"/>
      <c r="G11" s="56"/>
      <c r="H11" s="56"/>
      <c r="I11" s="56"/>
      <c r="J11" s="56"/>
    </row>
    <row r="12" spans="2:11" x14ac:dyDescent="0.4">
      <c r="B12" s="56"/>
      <c r="C12" s="76" t="s">
        <v>39</v>
      </c>
      <c r="D12" s="56"/>
      <c r="E12" s="56"/>
      <c r="F12" s="56"/>
      <c r="G12" s="56"/>
      <c r="H12" s="56"/>
      <c r="I12" s="56"/>
      <c r="J12" s="56"/>
    </row>
    <row r="13" spans="2:11" x14ac:dyDescent="0.4">
      <c r="B13" s="56"/>
      <c r="C13" s="56"/>
      <c r="D13" s="56"/>
      <c r="E13" s="56"/>
      <c r="F13" s="56"/>
      <c r="G13" s="56"/>
      <c r="H13" s="56"/>
      <c r="I13" s="56"/>
      <c r="J13" s="56"/>
    </row>
    <row r="14" spans="2:11" x14ac:dyDescent="0.4">
      <c r="B14" s="38"/>
    </row>
    <row r="15" spans="2:11" x14ac:dyDescent="0.4">
      <c r="B15" s="38"/>
      <c r="C15" s="39" t="s">
        <v>27</v>
      </c>
      <c r="D15" s="39">
        <v>1E-3</v>
      </c>
      <c r="E15" s="39" t="s">
        <v>15</v>
      </c>
    </row>
    <row r="16" spans="2:11" x14ac:dyDescent="0.4">
      <c r="B16" s="38"/>
      <c r="H16" s="38"/>
    </row>
    <row r="17" spans="2:8" x14ac:dyDescent="0.4">
      <c r="B17" s="38"/>
      <c r="C17" s="52" t="s">
        <v>116</v>
      </c>
      <c r="G17" s="75"/>
    </row>
    <row r="18" spans="2:8" ht="15.4" x14ac:dyDescent="0.55000000000000004">
      <c r="B18" s="38"/>
      <c r="C18" s="51" t="s">
        <v>10</v>
      </c>
      <c r="D18" s="71" t="s">
        <v>9</v>
      </c>
      <c r="E18" s="71" t="s">
        <v>11</v>
      </c>
      <c r="F18" s="78" t="s">
        <v>121</v>
      </c>
      <c r="G18" s="81" t="s">
        <v>122</v>
      </c>
      <c r="H18" s="80" t="s">
        <v>123</v>
      </c>
    </row>
    <row r="19" spans="2:8" ht="15.4" x14ac:dyDescent="0.4">
      <c r="B19" s="38"/>
      <c r="C19" s="72" t="s">
        <v>67</v>
      </c>
      <c r="D19" s="83">
        <v>2.7999999999999998E-9</v>
      </c>
      <c r="E19" s="83">
        <f>D19</f>
        <v>2.7999999999999998E-9</v>
      </c>
      <c r="F19" s="73"/>
      <c r="G19" s="73"/>
      <c r="H19" s="115"/>
    </row>
    <row r="20" spans="2:8" ht="15.4" x14ac:dyDescent="0.4">
      <c r="B20" s="38"/>
      <c r="C20" s="68" t="s">
        <v>117</v>
      </c>
      <c r="D20" s="84">
        <v>5.3000000000000003E-9</v>
      </c>
      <c r="E20" s="84">
        <f t="shared" ref="E20:E22" si="0">D20</f>
        <v>5.3000000000000003E-9</v>
      </c>
      <c r="F20" s="43"/>
      <c r="G20" s="43"/>
      <c r="H20" s="139"/>
    </row>
    <row r="21" spans="2:8" ht="15.4" x14ac:dyDescent="0.4">
      <c r="B21" s="38"/>
      <c r="C21" s="68" t="s">
        <v>66</v>
      </c>
      <c r="D21" s="84">
        <v>5.4999999999999999E-6</v>
      </c>
      <c r="E21" s="84">
        <f t="shared" si="0"/>
        <v>5.4999999999999999E-6</v>
      </c>
      <c r="F21" s="43"/>
      <c r="G21" s="43"/>
      <c r="H21" s="139"/>
    </row>
    <row r="22" spans="2:8" ht="15.4" x14ac:dyDescent="0.55000000000000004">
      <c r="B22" s="38"/>
      <c r="C22" s="44" t="s">
        <v>118</v>
      </c>
      <c r="D22" s="40">
        <v>4.0000000000000002E-9</v>
      </c>
      <c r="E22" s="84">
        <f t="shared" si="0"/>
        <v>4.0000000000000002E-9</v>
      </c>
      <c r="F22" s="43"/>
      <c r="G22" s="43"/>
      <c r="H22" s="139"/>
    </row>
    <row r="23" spans="2:8" ht="15.4" x14ac:dyDescent="0.4">
      <c r="B23" s="38"/>
      <c r="C23" s="68" t="s">
        <v>119</v>
      </c>
      <c r="D23" s="84">
        <v>9.9999999999999995E-8</v>
      </c>
      <c r="E23" s="84">
        <f>D23</f>
        <v>9.9999999999999995E-8</v>
      </c>
      <c r="H23" s="139"/>
    </row>
    <row r="24" spans="2:8" ht="15.4" x14ac:dyDescent="0.4">
      <c r="B24" s="38"/>
      <c r="C24" s="74" t="s">
        <v>120</v>
      </c>
      <c r="D24" s="85">
        <v>9.0999999999999993E-6</v>
      </c>
      <c r="E24" s="85">
        <f>D24</f>
        <v>9.0999999999999993E-6</v>
      </c>
      <c r="F24" s="75"/>
      <c r="G24" s="75"/>
      <c r="H24" s="140"/>
    </row>
    <row r="25" spans="2:8" x14ac:dyDescent="0.4">
      <c r="B25" s="38"/>
    </row>
    <row r="26" spans="2:8" x14ac:dyDescent="0.4">
      <c r="B26" s="38"/>
    </row>
    <row r="27" spans="2:8" x14ac:dyDescent="0.4">
      <c r="B27" s="38"/>
      <c r="C27" s="52" t="s">
        <v>124</v>
      </c>
      <c r="D27" s="38"/>
      <c r="E27" s="38"/>
      <c r="G27" s="43"/>
    </row>
    <row r="28" spans="2:8" x14ac:dyDescent="0.4">
      <c r="B28" s="38"/>
    </row>
    <row r="29" spans="2:8" x14ac:dyDescent="0.4">
      <c r="B29" s="38"/>
    </row>
    <row r="30" spans="2:8" x14ac:dyDescent="0.4">
      <c r="B30" s="38"/>
    </row>
    <row r="31" spans="2:8" x14ac:dyDescent="0.4">
      <c r="B31" s="38"/>
    </row>
    <row r="32" spans="2:8" x14ac:dyDescent="0.4">
      <c r="B32" s="38"/>
    </row>
    <row r="33" spans="2:11" x14ac:dyDescent="0.4">
      <c r="B33" s="38"/>
    </row>
    <row r="34" spans="2:11" x14ac:dyDescent="0.4">
      <c r="B34" s="38"/>
    </row>
    <row r="35" spans="2:11" x14ac:dyDescent="0.4">
      <c r="J35" s="38"/>
      <c r="K35" s="38"/>
    </row>
    <row r="38" spans="2:11" x14ac:dyDescent="0.4">
      <c r="J38" s="40"/>
      <c r="K38" s="40"/>
    </row>
    <row r="39" spans="2:11" x14ac:dyDescent="0.4">
      <c r="J39" s="40"/>
      <c r="K39" s="40"/>
    </row>
    <row r="40" spans="2:11" x14ac:dyDescent="0.4">
      <c r="J40" s="40"/>
      <c r="K40" s="40"/>
    </row>
    <row r="41" spans="2:11" x14ac:dyDescent="0.4">
      <c r="J41" s="40"/>
      <c r="K41" s="40"/>
    </row>
    <row r="42" spans="2:11" x14ac:dyDescent="0.4">
      <c r="J42" s="40"/>
      <c r="K42" s="40"/>
    </row>
    <row r="43" spans="2:11" x14ac:dyDescent="0.4">
      <c r="J43" s="38"/>
      <c r="K43" s="38"/>
    </row>
    <row r="44" spans="2:11" x14ac:dyDescent="0.4">
      <c r="J44" s="38"/>
      <c r="K44" s="38"/>
    </row>
    <row r="45" spans="2:11" x14ac:dyDescent="0.4">
      <c r="J45" s="38"/>
      <c r="K45" s="38"/>
    </row>
    <row r="46" spans="2:11" x14ac:dyDescent="0.4">
      <c r="J46" s="38"/>
      <c r="K46" s="38"/>
    </row>
    <row r="47" spans="2:11" x14ac:dyDescent="0.4">
      <c r="J47" s="38"/>
      <c r="K47" s="38"/>
    </row>
    <row r="48" spans="2:11" x14ac:dyDescent="0.4">
      <c r="J48" s="38"/>
      <c r="K48" s="38"/>
    </row>
    <row r="49" spans="10:11" x14ac:dyDescent="0.4">
      <c r="J49" s="38"/>
      <c r="K49" s="38"/>
    </row>
    <row r="50" spans="10:11" x14ac:dyDescent="0.4">
      <c r="J50" s="38"/>
      <c r="K50" s="38"/>
    </row>
    <row r="51" spans="10:11" x14ac:dyDescent="0.4">
      <c r="J51" s="38"/>
      <c r="K51" s="38"/>
    </row>
    <row r="52" spans="10:11" x14ac:dyDescent="0.4">
      <c r="J52" s="38"/>
      <c r="K52" s="38"/>
    </row>
    <row r="53" spans="10:11" x14ac:dyDescent="0.4">
      <c r="J53" s="38"/>
      <c r="K53" s="38"/>
    </row>
    <row r="54" spans="10:11" x14ac:dyDescent="0.4">
      <c r="J54" s="38"/>
      <c r="K54" s="38"/>
    </row>
    <row r="55" spans="10:11" x14ac:dyDescent="0.4">
      <c r="J55" s="38"/>
      <c r="K55" s="38"/>
    </row>
    <row r="56" spans="10:11" x14ac:dyDescent="0.4">
      <c r="J56" s="38"/>
      <c r="K56" s="38"/>
    </row>
    <row r="57" spans="10:11" x14ac:dyDescent="0.4">
      <c r="J57" s="38"/>
      <c r="K57" s="38"/>
    </row>
    <row r="58" spans="10:11" x14ac:dyDescent="0.4">
      <c r="J58" s="38"/>
      <c r="K58" s="38"/>
    </row>
    <row r="59" spans="10:11" x14ac:dyDescent="0.4">
      <c r="J59" s="38"/>
      <c r="K59" s="38"/>
    </row>
    <row r="60" spans="10:11" x14ac:dyDescent="0.4">
      <c r="J60" s="38"/>
      <c r="K60" s="38"/>
    </row>
    <row r="61" spans="10:11" x14ac:dyDescent="0.4">
      <c r="J61" s="38"/>
      <c r="K61" s="38"/>
    </row>
    <row r="62" spans="10:11" x14ac:dyDescent="0.4">
      <c r="J62" s="38"/>
      <c r="K62" s="38"/>
    </row>
    <row r="63" spans="10:11" x14ac:dyDescent="0.4">
      <c r="J63" s="38"/>
      <c r="K63" s="38"/>
    </row>
    <row r="64" spans="10:11" x14ac:dyDescent="0.4">
      <c r="J64" s="38"/>
      <c r="K64" s="38"/>
    </row>
    <row r="65" spans="10:11" x14ac:dyDescent="0.4">
      <c r="J65" s="38"/>
      <c r="K65" s="38"/>
    </row>
    <row r="66" spans="10:11" x14ac:dyDescent="0.4">
      <c r="J66" s="38"/>
      <c r="K66" s="38"/>
    </row>
    <row r="67" spans="10:11" x14ac:dyDescent="0.4">
      <c r="J67" s="38"/>
      <c r="K67" s="38"/>
    </row>
    <row r="68" spans="10:11" x14ac:dyDescent="0.4">
      <c r="J68" s="38"/>
      <c r="K68" s="38"/>
    </row>
    <row r="69" spans="10:11" x14ac:dyDescent="0.4">
      <c r="J69" s="38"/>
      <c r="K69" s="38"/>
    </row>
    <row r="70" spans="10:11" x14ac:dyDescent="0.4">
      <c r="J70" s="38"/>
      <c r="K70" s="38"/>
    </row>
    <row r="71" spans="10:11" x14ac:dyDescent="0.4">
      <c r="J71" s="38"/>
      <c r="K71" s="38"/>
    </row>
    <row r="72" spans="10:11" x14ac:dyDescent="0.4">
      <c r="J72" s="38"/>
      <c r="K72" s="38"/>
    </row>
    <row r="73" spans="10:11" x14ac:dyDescent="0.4">
      <c r="J73" s="38"/>
      <c r="K73" s="38"/>
    </row>
    <row r="74" spans="10:11" x14ac:dyDescent="0.4">
      <c r="J74" s="38"/>
      <c r="K74" s="38"/>
    </row>
    <row r="75" spans="10:11" x14ac:dyDescent="0.4">
      <c r="J75" s="38"/>
      <c r="K75" s="38"/>
    </row>
    <row r="76" spans="10:11" x14ac:dyDescent="0.4">
      <c r="J76" s="38"/>
      <c r="K76" s="38"/>
    </row>
    <row r="77" spans="10:11" x14ac:dyDescent="0.4">
      <c r="J77" s="38"/>
      <c r="K77" s="38"/>
    </row>
    <row r="78" spans="10:11" x14ac:dyDescent="0.4">
      <c r="J78" s="38"/>
      <c r="K78" s="38"/>
    </row>
    <row r="79" spans="10:11" x14ac:dyDescent="0.4">
      <c r="J79" s="38"/>
      <c r="K79" s="38"/>
    </row>
    <row r="80" spans="10:11" x14ac:dyDescent="0.4">
      <c r="J80" s="38"/>
      <c r="K80" s="38"/>
    </row>
    <row r="81" spans="2:11" x14ac:dyDescent="0.4">
      <c r="J81" s="38"/>
      <c r="K81" s="38"/>
    </row>
    <row r="82" spans="2:11" x14ac:dyDescent="0.4">
      <c r="J82" s="38"/>
      <c r="K82" s="38"/>
    </row>
    <row r="83" spans="2:11" x14ac:dyDescent="0.4">
      <c r="J83" s="38"/>
      <c r="K83" s="38"/>
    </row>
    <row r="84" spans="2:11" x14ac:dyDescent="0.4">
      <c r="J84" s="38"/>
      <c r="K84" s="38"/>
    </row>
    <row r="85" spans="2:11" x14ac:dyDescent="0.4">
      <c r="J85" s="38"/>
      <c r="K85" s="38"/>
    </row>
    <row r="86" spans="2:11" x14ac:dyDescent="0.4">
      <c r="J86" s="38"/>
      <c r="K86" s="38"/>
    </row>
    <row r="87" spans="2:11" x14ac:dyDescent="0.4">
      <c r="J87" s="38"/>
      <c r="K87" s="38"/>
    </row>
    <row r="88" spans="2:11" x14ac:dyDescent="0.4">
      <c r="J88" s="38"/>
      <c r="K88" s="38"/>
    </row>
    <row r="89" spans="2:11" x14ac:dyDescent="0.4">
      <c r="B89" s="38"/>
      <c r="C89" s="38"/>
      <c r="D89" s="38"/>
      <c r="E89" s="38"/>
      <c r="F89" s="38"/>
      <c r="G89" s="38"/>
      <c r="H89" s="38"/>
      <c r="I89" s="38"/>
      <c r="J89" s="38"/>
      <c r="K89" s="38"/>
    </row>
    <row r="90" spans="2:11" x14ac:dyDescent="0.4">
      <c r="B90" s="38"/>
      <c r="C90" s="38"/>
      <c r="D90" s="38"/>
      <c r="E90" s="38"/>
      <c r="F90" s="38"/>
      <c r="G90" s="38"/>
      <c r="H90" s="38"/>
      <c r="I90" s="38"/>
      <c r="J90" s="38"/>
      <c r="K90" s="38"/>
    </row>
    <row r="91" spans="2:11" x14ac:dyDescent="0.4">
      <c r="B91" s="38"/>
      <c r="C91" s="38"/>
      <c r="D91" s="38"/>
      <c r="E91" s="38"/>
      <c r="F91" s="38"/>
      <c r="G91" s="38"/>
      <c r="H91" s="38"/>
      <c r="I91" s="38"/>
      <c r="J91" s="38"/>
      <c r="K91" s="38"/>
    </row>
    <row r="92" spans="2:11" x14ac:dyDescent="0.4">
      <c r="B92" s="38"/>
      <c r="C92" s="38"/>
      <c r="D92" s="38"/>
      <c r="E92" s="38"/>
      <c r="F92" s="38"/>
      <c r="G92" s="38"/>
      <c r="H92" s="38"/>
      <c r="I92" s="38"/>
      <c r="J92" s="38"/>
      <c r="K92" s="38"/>
    </row>
    <row r="93" spans="2:11" x14ac:dyDescent="0.4">
      <c r="B93" s="38"/>
      <c r="C93" s="38"/>
      <c r="D93" s="38"/>
      <c r="E93" s="38"/>
      <c r="F93" s="38"/>
      <c r="G93" s="38"/>
      <c r="H93" s="38"/>
      <c r="I93" s="38"/>
      <c r="J93" s="38"/>
      <c r="K93" s="38"/>
    </row>
    <row r="94" spans="2:11" x14ac:dyDescent="0.4">
      <c r="B94" s="38"/>
      <c r="C94" s="38"/>
      <c r="D94" s="38"/>
      <c r="E94" s="38"/>
      <c r="F94" s="38"/>
      <c r="G94" s="38"/>
      <c r="H94" s="38"/>
      <c r="I94" s="38"/>
      <c r="J94" s="38"/>
      <c r="K94" s="38"/>
    </row>
    <row r="95" spans="2:11" x14ac:dyDescent="0.4">
      <c r="B95" s="38"/>
      <c r="C95" s="38"/>
      <c r="D95" s="38"/>
      <c r="E95" s="38"/>
      <c r="F95" s="38"/>
      <c r="G95" s="38"/>
      <c r="H95" s="38"/>
      <c r="I95" s="38"/>
      <c r="J95" s="38"/>
      <c r="K95" s="38"/>
    </row>
    <row r="96" spans="2:11" x14ac:dyDescent="0.4">
      <c r="B96" s="38"/>
      <c r="C96" s="38"/>
      <c r="D96" s="38"/>
      <c r="E96" s="38"/>
      <c r="F96" s="38"/>
      <c r="G96" s="38"/>
      <c r="H96" s="38"/>
      <c r="I96" s="38"/>
      <c r="J96" s="38"/>
      <c r="K96" s="38"/>
    </row>
    <row r="97" s="38" customFormat="1" x14ac:dyDescent="0.4"/>
  </sheetData>
  <pageMargins left="0.7" right="0.7" top="0.75" bottom="0.75" header="0.3" footer="0.3"/>
  <pageSetup orientation="portrait" r:id="rId1"/>
  <headerFooter>
    <oddHeader>&amp;L&amp;A&amp;R&amp;F</oddHeader>
    <oddFooter>&amp;CBrian M. Tissue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J35"/>
  <sheetViews>
    <sheetView topLeftCell="B1" zoomScaleNormal="100" workbookViewId="0">
      <selection activeCell="G2" sqref="G2"/>
    </sheetView>
  </sheetViews>
  <sheetFormatPr defaultColWidth="9.06640625" defaultRowHeight="13.15" x14ac:dyDescent="0.4"/>
  <cols>
    <col min="1" max="1" width="2.59765625" style="38" customWidth="1"/>
    <col min="2" max="2" width="5.59765625" style="39" customWidth="1"/>
    <col min="3" max="7" width="12.59765625" style="39" customWidth="1"/>
    <col min="8" max="8" width="11.19921875" style="39" customWidth="1"/>
    <col min="9" max="9" width="4.59765625" style="39" customWidth="1"/>
    <col min="10" max="10" width="5.59765625" style="38" customWidth="1"/>
    <col min="11" max="16384" width="9.06640625" style="38"/>
  </cols>
  <sheetData>
    <row r="2" spans="2:9" x14ac:dyDescent="0.4">
      <c r="B2" s="62" t="s">
        <v>93</v>
      </c>
      <c r="C2" s="56"/>
      <c r="D2" s="61" t="s">
        <v>13</v>
      </c>
      <c r="E2" s="56"/>
      <c r="F2" s="56"/>
      <c r="G2" s="56"/>
      <c r="H2" s="56"/>
    </row>
    <row r="3" spans="2:9" x14ac:dyDescent="0.4">
      <c r="B3" s="57"/>
      <c r="C3" s="57"/>
      <c r="D3" s="57"/>
      <c r="E3" s="57"/>
      <c r="F3" s="57"/>
      <c r="G3" s="57"/>
      <c r="H3" s="57"/>
      <c r="I3" s="38"/>
    </row>
    <row r="4" spans="2:9" x14ac:dyDescent="0.4">
      <c r="B4" s="60" t="s">
        <v>94</v>
      </c>
      <c r="C4" s="57"/>
      <c r="D4" s="57"/>
      <c r="E4" s="57"/>
      <c r="F4" s="57"/>
      <c r="G4" s="57"/>
      <c r="H4" s="57"/>
      <c r="I4" s="38"/>
    </row>
    <row r="5" spans="2:9" x14ac:dyDescent="0.4">
      <c r="B5" s="60"/>
      <c r="C5" s="57" t="s">
        <v>41</v>
      </c>
      <c r="D5" s="57"/>
      <c r="E5" s="57"/>
      <c r="F5" s="57"/>
      <c r="G5" s="57"/>
      <c r="H5" s="57"/>
      <c r="I5" s="38"/>
    </row>
    <row r="6" spans="2:9" x14ac:dyDescent="0.4">
      <c r="B6" s="60"/>
      <c r="C6" s="57" t="s">
        <v>40</v>
      </c>
      <c r="D6" s="57"/>
      <c r="E6" s="57"/>
      <c r="F6" s="57"/>
      <c r="G6" s="57"/>
      <c r="H6" s="57"/>
      <c r="I6" s="38"/>
    </row>
    <row r="7" spans="2:9" x14ac:dyDescent="0.4">
      <c r="B7" s="59"/>
      <c r="C7" s="76" t="s">
        <v>42</v>
      </c>
      <c r="D7" s="57"/>
      <c r="E7" s="57"/>
      <c r="F7" s="57"/>
      <c r="G7" s="57"/>
      <c r="H7" s="57"/>
      <c r="I7" s="38"/>
    </row>
    <row r="8" spans="2:9" x14ac:dyDescent="0.4">
      <c r="B8" s="59"/>
      <c r="C8" s="76"/>
      <c r="D8" s="57"/>
      <c r="E8" s="57"/>
      <c r="F8" s="57"/>
      <c r="G8" s="57"/>
      <c r="H8" s="57"/>
      <c r="I8" s="38"/>
    </row>
    <row r="9" spans="2:9" ht="15.4" x14ac:dyDescent="0.55000000000000004">
      <c r="B9" s="58" t="s">
        <v>3</v>
      </c>
      <c r="C9" s="57" t="s">
        <v>30</v>
      </c>
      <c r="D9" s="57"/>
      <c r="E9" s="57"/>
      <c r="F9" s="57"/>
      <c r="G9" s="57"/>
      <c r="H9" s="57"/>
      <c r="I9" s="38"/>
    </row>
    <row r="10" spans="2:9" ht="15.4" x14ac:dyDescent="0.55000000000000004">
      <c r="B10" s="58"/>
      <c r="C10" s="59" t="s">
        <v>126</v>
      </c>
      <c r="D10" s="57"/>
      <c r="E10" s="57"/>
      <c r="F10" s="57"/>
      <c r="G10" s="57"/>
      <c r="H10" s="57"/>
      <c r="I10" s="38"/>
    </row>
    <row r="11" spans="2:9" ht="15.4" x14ac:dyDescent="0.4">
      <c r="B11" s="56"/>
      <c r="C11" s="76" t="s">
        <v>125</v>
      </c>
      <c r="D11" s="56"/>
      <c r="E11" s="56"/>
      <c r="F11" s="56"/>
      <c r="G11" s="56"/>
      <c r="H11" s="56"/>
    </row>
    <row r="12" spans="2:9" x14ac:dyDescent="0.4">
      <c r="B12" s="56"/>
      <c r="C12" s="56"/>
      <c r="D12" s="57"/>
      <c r="E12" s="57"/>
      <c r="F12" s="57"/>
      <c r="G12" s="57"/>
      <c r="H12" s="57"/>
      <c r="I12" s="38"/>
    </row>
    <row r="13" spans="2:9" x14ac:dyDescent="0.4">
      <c r="B13" s="58" t="s">
        <v>4</v>
      </c>
      <c r="C13" s="57" t="s">
        <v>31</v>
      </c>
      <c r="D13" s="57"/>
      <c r="E13" s="57"/>
      <c r="F13" s="57"/>
      <c r="G13" s="57"/>
      <c r="H13" s="57"/>
      <c r="I13" s="38"/>
    </row>
    <row r="14" spans="2:9" x14ac:dyDescent="0.4">
      <c r="B14" s="56"/>
      <c r="C14" s="76" t="s">
        <v>95</v>
      </c>
      <c r="D14" s="56"/>
      <c r="E14" s="56"/>
      <c r="F14" s="56"/>
      <c r="G14" s="56"/>
      <c r="H14" s="56"/>
    </row>
    <row r="15" spans="2:9" x14ac:dyDescent="0.4">
      <c r="B15" s="56"/>
      <c r="C15" s="56"/>
      <c r="D15" s="56"/>
      <c r="E15" s="56"/>
      <c r="F15" s="56"/>
      <c r="G15" s="56"/>
      <c r="H15" s="56"/>
    </row>
    <row r="18" spans="2:10" x14ac:dyDescent="0.4">
      <c r="B18" s="38"/>
      <c r="C18" s="52" t="s">
        <v>96</v>
      </c>
      <c r="G18" s="75"/>
      <c r="I18" s="38"/>
      <c r="J18" s="55"/>
    </row>
    <row r="19" spans="2:10" ht="15.4" x14ac:dyDescent="0.55000000000000004">
      <c r="B19" s="38"/>
      <c r="C19" s="51" t="s">
        <v>10</v>
      </c>
      <c r="D19" s="71" t="s">
        <v>9</v>
      </c>
      <c r="E19" s="71" t="s">
        <v>11</v>
      </c>
      <c r="F19" s="78" t="s">
        <v>34</v>
      </c>
      <c r="G19" s="79" t="s">
        <v>28</v>
      </c>
      <c r="H19" s="80" t="s">
        <v>29</v>
      </c>
      <c r="I19" s="70"/>
      <c r="J19" s="70"/>
    </row>
    <row r="20" spans="2:10" x14ac:dyDescent="0.4">
      <c r="B20" s="38"/>
      <c r="C20" s="72" t="s">
        <v>21</v>
      </c>
      <c r="D20" s="83">
        <v>8.0000000000000003E-27</v>
      </c>
      <c r="E20" s="83">
        <f>D20</f>
        <v>8.0000000000000003E-27</v>
      </c>
      <c r="F20" s="73"/>
      <c r="G20" s="73"/>
      <c r="H20" s="115"/>
      <c r="I20" s="49"/>
      <c r="J20" s="48"/>
    </row>
    <row r="21" spans="2:10" ht="15.4" x14ac:dyDescent="0.4">
      <c r="B21" s="38"/>
      <c r="C21" s="68" t="s">
        <v>22</v>
      </c>
      <c r="D21" s="84">
        <v>2.4999999999999999E-48</v>
      </c>
      <c r="E21" s="84">
        <f t="shared" ref="E21:E23" si="0">D21</f>
        <v>2.4999999999999999E-48</v>
      </c>
      <c r="F21" s="43"/>
      <c r="G21" s="43"/>
      <c r="H21" s="139"/>
      <c r="I21" s="49"/>
      <c r="J21" s="48"/>
    </row>
    <row r="22" spans="2:10" x14ac:dyDescent="0.4">
      <c r="B22" s="38"/>
      <c r="C22" s="68" t="s">
        <v>23</v>
      </c>
      <c r="D22" s="84">
        <v>6.2999999999999994E-36</v>
      </c>
      <c r="E22" s="84">
        <f t="shared" si="0"/>
        <v>6.2999999999999994E-36</v>
      </c>
      <c r="F22" s="43"/>
      <c r="G22" s="43"/>
      <c r="H22" s="139"/>
      <c r="I22" s="49"/>
      <c r="J22" s="48"/>
    </row>
    <row r="23" spans="2:10" x14ac:dyDescent="0.4">
      <c r="B23" s="38"/>
      <c r="C23" s="44" t="s">
        <v>26</v>
      </c>
      <c r="D23" s="40">
        <v>6.3000000000000004E-18</v>
      </c>
      <c r="E23" s="84">
        <f t="shared" si="0"/>
        <v>6.3000000000000004E-18</v>
      </c>
      <c r="F23" s="43"/>
      <c r="G23" s="43"/>
      <c r="H23" s="139"/>
      <c r="I23" s="49"/>
      <c r="J23" s="48"/>
    </row>
    <row r="24" spans="2:10" ht="15.4" x14ac:dyDescent="0.4">
      <c r="B24" s="38"/>
      <c r="C24" s="68" t="s">
        <v>25</v>
      </c>
      <c r="D24" s="84">
        <f>10^(-85)</f>
        <v>9.9999999999999998E-86</v>
      </c>
      <c r="E24" s="84">
        <f>D24</f>
        <v>9.9999999999999998E-86</v>
      </c>
      <c r="F24" s="43"/>
      <c r="G24" s="43"/>
      <c r="H24" s="139"/>
      <c r="I24" s="49"/>
      <c r="J24" s="48"/>
    </row>
    <row r="25" spans="2:10" x14ac:dyDescent="0.4">
      <c r="B25" s="38"/>
      <c r="C25" s="74" t="s">
        <v>24</v>
      </c>
      <c r="D25" s="85">
        <v>7.9999999999999998E-28</v>
      </c>
      <c r="E25" s="85">
        <f>D25</f>
        <v>7.9999999999999998E-28</v>
      </c>
      <c r="F25" s="77"/>
      <c r="G25" s="77"/>
      <c r="H25" s="140"/>
      <c r="I25" s="49"/>
      <c r="J25" s="48"/>
    </row>
    <row r="26" spans="2:10" x14ac:dyDescent="0.4">
      <c r="C26" s="38"/>
      <c r="D26" s="38"/>
      <c r="E26" s="38"/>
      <c r="F26" s="38"/>
      <c r="G26" s="38"/>
      <c r="H26" s="38"/>
    </row>
    <row r="27" spans="2:10" x14ac:dyDescent="0.4">
      <c r="B27" s="38"/>
      <c r="C27" s="38"/>
      <c r="D27" s="38"/>
      <c r="E27" s="38"/>
      <c r="F27" s="38"/>
      <c r="G27" s="38"/>
      <c r="H27" s="38"/>
      <c r="I27" s="38"/>
    </row>
    <row r="28" spans="2:10" x14ac:dyDescent="0.4">
      <c r="C28" s="52" t="s">
        <v>97</v>
      </c>
    </row>
    <row r="29" spans="2:10" ht="15.4" x14ac:dyDescent="0.55000000000000004">
      <c r="C29" s="51" t="s">
        <v>10</v>
      </c>
      <c r="D29" s="71" t="s">
        <v>11</v>
      </c>
      <c r="E29" s="78" t="s">
        <v>29</v>
      </c>
      <c r="F29" s="50" t="s">
        <v>45</v>
      </c>
      <c r="G29" s="80" t="s">
        <v>44</v>
      </c>
      <c r="H29" s="38"/>
    </row>
    <row r="30" spans="2:10" x14ac:dyDescent="0.4">
      <c r="C30" s="72" t="s">
        <v>21</v>
      </c>
      <c r="D30" s="83">
        <v>8.0000000000000003E-27</v>
      </c>
      <c r="E30" s="83"/>
      <c r="F30" s="73"/>
      <c r="G30" s="115"/>
      <c r="H30" s="38"/>
    </row>
    <row r="31" spans="2:10" ht="15.4" x14ac:dyDescent="0.4">
      <c r="C31" s="68" t="s">
        <v>22</v>
      </c>
      <c r="D31" s="84">
        <v>2.4999999999999999E-48</v>
      </c>
      <c r="E31" s="84"/>
      <c r="F31" s="43"/>
      <c r="G31" s="139"/>
      <c r="H31" s="38"/>
    </row>
    <row r="32" spans="2:10" x14ac:dyDescent="0.4">
      <c r="C32" s="68" t="s">
        <v>23</v>
      </c>
      <c r="D32" s="84">
        <v>6.2999999999999994E-36</v>
      </c>
      <c r="E32" s="84"/>
      <c r="F32" s="43"/>
      <c r="G32" s="139"/>
      <c r="H32" s="38"/>
    </row>
    <row r="33" spans="3:8" x14ac:dyDescent="0.4">
      <c r="C33" s="44" t="s">
        <v>26</v>
      </c>
      <c r="D33" s="40">
        <v>6.3000000000000004E-18</v>
      </c>
      <c r="E33" s="84"/>
      <c r="F33" s="43"/>
      <c r="G33" s="139"/>
      <c r="H33" s="38"/>
    </row>
    <row r="34" spans="3:8" ht="15.4" x14ac:dyDescent="0.4">
      <c r="C34" s="68" t="s">
        <v>25</v>
      </c>
      <c r="D34" s="84">
        <v>2.0000000000000001E-13</v>
      </c>
      <c r="E34" s="84"/>
      <c r="F34" s="43"/>
      <c r="G34" s="139"/>
      <c r="H34" s="38"/>
    </row>
    <row r="35" spans="3:8" x14ac:dyDescent="0.4">
      <c r="C35" s="74" t="s">
        <v>24</v>
      </c>
      <c r="D35" s="85">
        <v>7.9999999999999998E-28</v>
      </c>
      <c r="E35" s="85"/>
      <c r="F35" s="77"/>
      <c r="G35" s="140"/>
      <c r="H35" s="38"/>
    </row>
  </sheetData>
  <pageMargins left="0.7" right="0.7" top="0.75" bottom="0.75" header="0.3" footer="0.3"/>
  <pageSetup orientation="portrait" r:id="rId1"/>
  <headerFooter>
    <oddHeader>&amp;L&amp;A&amp;R&amp;F</oddHeader>
    <oddFooter>&amp;CBrian M. Tissue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I51"/>
  <sheetViews>
    <sheetView zoomScaleNormal="100" workbookViewId="0">
      <selection activeCell="G2" sqref="G2"/>
    </sheetView>
  </sheetViews>
  <sheetFormatPr defaultColWidth="9.06640625" defaultRowHeight="13.15" x14ac:dyDescent="0.4"/>
  <cols>
    <col min="1" max="1" width="2.59765625" style="3" customWidth="1"/>
    <col min="2" max="2" width="4.59765625" style="24" customWidth="1"/>
    <col min="3" max="3" width="11.59765625" style="21" customWidth="1"/>
    <col min="4" max="4" width="12.59765625" style="21" customWidth="1"/>
    <col min="5" max="5" width="12.59765625" style="3" customWidth="1"/>
    <col min="6" max="6" width="16.59765625" style="3" customWidth="1"/>
    <col min="7" max="7" width="14.59765625" style="21" customWidth="1"/>
    <col min="8" max="8" width="11.59765625" style="21" customWidth="1"/>
    <col min="9" max="9" width="4.59765625" style="21" customWidth="1"/>
    <col min="10" max="10" width="4.59765625" style="3" customWidth="1"/>
    <col min="11" max="11" width="10.73046875" style="3" customWidth="1"/>
    <col min="12" max="16" width="12.33203125" style="3" customWidth="1"/>
    <col min="17" max="16384" width="9.06640625" style="3"/>
  </cols>
  <sheetData>
    <row r="2" spans="2:9" ht="15.4" x14ac:dyDescent="0.4">
      <c r="B2" s="20" t="s">
        <v>98</v>
      </c>
      <c r="C2" s="25"/>
      <c r="D2" s="26" t="s">
        <v>35</v>
      </c>
      <c r="E2" s="25"/>
      <c r="F2" s="25"/>
      <c r="G2" s="25"/>
      <c r="H2" s="25"/>
      <c r="I2" s="16"/>
    </row>
    <row r="3" spans="2:9" x14ac:dyDescent="0.4">
      <c r="B3" s="17"/>
      <c r="C3" s="17"/>
      <c r="D3" s="17"/>
      <c r="E3" s="17"/>
      <c r="F3" s="17"/>
      <c r="G3" s="17"/>
      <c r="H3" s="17"/>
      <c r="I3" s="3"/>
    </row>
    <row r="4" spans="2:9" x14ac:dyDescent="0.4">
      <c r="B4" s="34" t="s">
        <v>99</v>
      </c>
      <c r="C4" s="17"/>
      <c r="D4" s="17"/>
      <c r="E4" s="17"/>
      <c r="F4" s="17"/>
      <c r="G4" s="17"/>
      <c r="H4" s="17"/>
      <c r="I4" s="3"/>
    </row>
    <row r="5" spans="2:9" x14ac:dyDescent="0.4">
      <c r="B5" s="33"/>
      <c r="C5" s="17" t="s">
        <v>36</v>
      </c>
      <c r="D5" s="17"/>
      <c r="E5" s="17"/>
      <c r="F5" s="17"/>
      <c r="G5" s="17"/>
      <c r="H5" s="17"/>
      <c r="I5" s="3"/>
    </row>
    <row r="6" spans="2:9" ht="15.4" x14ac:dyDescent="0.55000000000000004">
      <c r="B6" s="66"/>
      <c r="C6" s="59" t="s">
        <v>59</v>
      </c>
      <c r="D6" s="17"/>
      <c r="E6" s="17"/>
      <c r="F6" s="17"/>
      <c r="G6" s="17"/>
      <c r="H6" s="17"/>
      <c r="I6" s="3"/>
    </row>
    <row r="7" spans="2:9" x14ac:dyDescent="0.4">
      <c r="B7" s="66"/>
      <c r="C7" s="65"/>
      <c r="D7" s="17"/>
      <c r="E7" s="17"/>
      <c r="F7" s="17"/>
      <c r="G7" s="17"/>
      <c r="H7" s="17"/>
      <c r="I7" s="3"/>
    </row>
    <row r="8" spans="2:9" ht="15.4" x14ac:dyDescent="0.55000000000000004">
      <c r="B8" s="34" t="s">
        <v>100</v>
      </c>
      <c r="C8" s="65"/>
      <c r="D8" s="17"/>
      <c r="E8" s="17"/>
      <c r="F8" s="17"/>
      <c r="G8" s="17"/>
      <c r="H8" s="17"/>
      <c r="I8" s="3"/>
    </row>
    <row r="9" spans="2:9" ht="15.4" x14ac:dyDescent="0.55000000000000004">
      <c r="B9" s="19" t="s">
        <v>3</v>
      </c>
      <c r="C9" s="17" t="s">
        <v>58</v>
      </c>
      <c r="D9" s="25"/>
      <c r="E9" s="25"/>
      <c r="F9" s="25"/>
      <c r="G9" s="25"/>
      <c r="H9" s="25"/>
      <c r="I9" s="16"/>
    </row>
    <row r="10" spans="2:9" x14ac:dyDescent="0.4">
      <c r="B10" s="25"/>
      <c r="C10" s="65"/>
      <c r="D10" s="17"/>
      <c r="E10" s="17"/>
      <c r="F10" s="17"/>
      <c r="G10" s="17"/>
      <c r="H10" s="17"/>
      <c r="I10" s="3"/>
    </row>
    <row r="11" spans="2:9" ht="15.4" x14ac:dyDescent="0.55000000000000004">
      <c r="B11" s="19" t="s">
        <v>4</v>
      </c>
      <c r="C11" s="17" t="s">
        <v>64</v>
      </c>
      <c r="D11" s="17"/>
      <c r="E11" s="17"/>
      <c r="F11" s="17"/>
      <c r="G11" s="17"/>
      <c r="H11" s="17"/>
      <c r="I11" s="16"/>
    </row>
    <row r="12" spans="2:9" x14ac:dyDescent="0.4">
      <c r="B12" s="19"/>
      <c r="C12" s="17"/>
      <c r="D12" s="17"/>
      <c r="E12" s="17"/>
      <c r="F12" s="17"/>
      <c r="G12" s="17"/>
      <c r="H12" s="17"/>
      <c r="I12" s="3"/>
    </row>
    <row r="13" spans="2:9" x14ac:dyDescent="0.4">
      <c r="B13" s="3"/>
      <c r="C13" s="3"/>
      <c r="D13" s="3"/>
      <c r="G13" s="3"/>
      <c r="H13" s="3"/>
      <c r="I13" s="3"/>
    </row>
    <row r="14" spans="2:9" x14ac:dyDescent="0.4">
      <c r="B14" s="3"/>
      <c r="C14" s="27" t="s">
        <v>101</v>
      </c>
      <c r="D14" s="3"/>
      <c r="F14" s="88"/>
      <c r="G14" s="3"/>
      <c r="H14" s="3"/>
      <c r="I14" s="3"/>
    </row>
    <row r="15" spans="2:9" ht="15.4" x14ac:dyDescent="0.55000000000000004">
      <c r="B15" s="3"/>
      <c r="C15" s="89" t="s">
        <v>46</v>
      </c>
      <c r="D15" s="90" t="s">
        <v>47</v>
      </c>
      <c r="E15" s="90" t="s">
        <v>48</v>
      </c>
      <c r="F15" s="91" t="s">
        <v>49</v>
      </c>
      <c r="G15" s="3"/>
      <c r="H15" s="3"/>
      <c r="I15" s="3"/>
    </row>
    <row r="16" spans="2:9" x14ac:dyDescent="0.4">
      <c r="B16" s="3"/>
      <c r="C16" s="92">
        <v>1E-3</v>
      </c>
      <c r="D16" s="93">
        <v>0.96</v>
      </c>
      <c r="E16" s="18">
        <v>0.87</v>
      </c>
      <c r="F16" s="94">
        <v>0.73</v>
      </c>
      <c r="G16" s="3"/>
      <c r="H16" s="3"/>
      <c r="I16" s="3"/>
    </row>
    <row r="17" spans="2:9" x14ac:dyDescent="0.4">
      <c r="B17" s="3"/>
      <c r="C17" s="92">
        <v>5.0000000000000001E-3</v>
      </c>
      <c r="D17" s="93">
        <v>0.93</v>
      </c>
      <c r="E17" s="18">
        <v>0.75</v>
      </c>
      <c r="F17" s="94">
        <v>0.52</v>
      </c>
      <c r="G17" s="3"/>
      <c r="H17" s="3"/>
      <c r="I17" s="3"/>
    </row>
    <row r="18" spans="2:9" x14ac:dyDescent="0.4">
      <c r="B18" s="3"/>
      <c r="C18" s="92">
        <v>0.01</v>
      </c>
      <c r="D18" s="93">
        <v>0.9</v>
      </c>
      <c r="E18" s="18">
        <v>0.67</v>
      </c>
      <c r="F18" s="94">
        <v>0.42</v>
      </c>
      <c r="G18" s="3"/>
      <c r="H18" s="3"/>
      <c r="I18" s="3"/>
    </row>
    <row r="19" spans="2:9" x14ac:dyDescent="0.4">
      <c r="B19" s="16"/>
      <c r="C19" s="95">
        <v>0.05</v>
      </c>
      <c r="D19" s="18">
        <v>0.82</v>
      </c>
      <c r="E19" s="18">
        <v>0.47</v>
      </c>
      <c r="F19" s="94">
        <v>0.2</v>
      </c>
      <c r="G19" s="16"/>
      <c r="H19" s="16"/>
      <c r="I19" s="16"/>
    </row>
    <row r="20" spans="2:9" x14ac:dyDescent="0.4">
      <c r="B20" s="16"/>
      <c r="C20" s="96">
        <v>0.1</v>
      </c>
      <c r="D20" s="97">
        <v>0.77</v>
      </c>
      <c r="E20" s="98">
        <v>0.4</v>
      </c>
      <c r="F20" s="99">
        <v>0.14000000000000001</v>
      </c>
      <c r="G20" s="16"/>
      <c r="H20" s="16"/>
      <c r="I20" s="16"/>
    </row>
    <row r="21" spans="2:9" x14ac:dyDescent="0.4">
      <c r="C21" s="3" t="s">
        <v>50</v>
      </c>
      <c r="D21" s="69"/>
      <c r="E21" s="18"/>
      <c r="F21" s="37"/>
    </row>
    <row r="23" spans="2:9" x14ac:dyDescent="0.4">
      <c r="C23" s="3"/>
      <c r="D23" s="69"/>
      <c r="E23" s="18"/>
      <c r="F23" s="37"/>
    </row>
    <row r="24" spans="2:9" ht="15.4" x14ac:dyDescent="0.4">
      <c r="C24" s="52" t="s">
        <v>102</v>
      </c>
      <c r="D24" s="39"/>
      <c r="E24" s="39"/>
      <c r="F24" s="39"/>
      <c r="G24" s="39"/>
      <c r="H24" s="39"/>
    </row>
    <row r="25" spans="2:9" ht="15.4" x14ac:dyDescent="0.55000000000000004">
      <c r="B25" s="35"/>
      <c r="C25" s="54" t="s">
        <v>10</v>
      </c>
      <c r="D25" s="67" t="s">
        <v>9</v>
      </c>
      <c r="E25" s="141" t="s">
        <v>9</v>
      </c>
      <c r="F25" s="141"/>
      <c r="G25" s="100" t="s">
        <v>52</v>
      </c>
      <c r="H25" s="3"/>
      <c r="I25" s="22"/>
    </row>
    <row r="26" spans="2:9" ht="15.4" x14ac:dyDescent="0.55000000000000004">
      <c r="B26" s="35"/>
      <c r="C26" s="72" t="s">
        <v>21</v>
      </c>
      <c r="D26" s="83">
        <v>8.0000000000000003E-27</v>
      </c>
      <c r="E26" s="73" t="s">
        <v>53</v>
      </c>
      <c r="F26" s="104"/>
      <c r="G26" s="101"/>
      <c r="H26" s="3"/>
      <c r="I26" s="22"/>
    </row>
    <row r="27" spans="2:9" ht="15.75" x14ac:dyDescent="0.55000000000000004">
      <c r="C27" s="68" t="s">
        <v>22</v>
      </c>
      <c r="D27" s="84">
        <v>2.4999999999999999E-48</v>
      </c>
      <c r="E27" s="43" t="s">
        <v>54</v>
      </c>
      <c r="F27" s="105"/>
      <c r="G27" s="102"/>
      <c r="H27" s="3"/>
      <c r="I27" s="22"/>
    </row>
    <row r="28" spans="2:9" ht="15.4" x14ac:dyDescent="0.55000000000000004">
      <c r="C28" s="68" t="s">
        <v>23</v>
      </c>
      <c r="D28" s="84">
        <v>6.2999999999999994E-36</v>
      </c>
      <c r="E28" s="43" t="s">
        <v>55</v>
      </c>
      <c r="F28" s="105"/>
      <c r="G28" s="102"/>
      <c r="H28" s="41"/>
      <c r="I28" s="22"/>
    </row>
    <row r="29" spans="2:9" ht="15.4" x14ac:dyDescent="0.55000000000000004">
      <c r="C29" s="44" t="s">
        <v>26</v>
      </c>
      <c r="D29" s="40">
        <v>6.3000000000000004E-18</v>
      </c>
      <c r="E29" s="43" t="s">
        <v>56</v>
      </c>
      <c r="F29" s="105"/>
      <c r="G29" s="102"/>
      <c r="H29" s="41"/>
      <c r="I29" s="22"/>
    </row>
    <row r="30" spans="2:9" ht="15.75" x14ac:dyDescent="0.55000000000000004">
      <c r="C30" s="68" t="s">
        <v>25</v>
      </c>
      <c r="D30" s="84">
        <f>10^(-85)</f>
        <v>9.9999999999999998E-86</v>
      </c>
      <c r="E30" s="43" t="s">
        <v>57</v>
      </c>
      <c r="F30" s="105"/>
      <c r="G30" s="102"/>
      <c r="H30" s="41"/>
      <c r="I30" s="22"/>
    </row>
    <row r="31" spans="2:9" ht="15.4" x14ac:dyDescent="0.55000000000000004">
      <c r="C31" s="74" t="s">
        <v>24</v>
      </c>
      <c r="D31" s="85">
        <v>7.9999999999999998E-28</v>
      </c>
      <c r="E31" s="77" t="s">
        <v>60</v>
      </c>
      <c r="F31" s="106"/>
      <c r="G31" s="103"/>
      <c r="H31" s="41"/>
      <c r="I31" s="22"/>
    </row>
    <row r="32" spans="2:9" x14ac:dyDescent="0.4">
      <c r="C32" s="39"/>
      <c r="D32" s="53"/>
      <c r="E32" s="53"/>
      <c r="F32" s="43"/>
      <c r="G32" s="43"/>
      <c r="H32" s="41"/>
      <c r="I32" s="22"/>
    </row>
    <row r="33" spans="3:9" x14ac:dyDescent="0.4">
      <c r="C33" s="39"/>
      <c r="D33" s="53"/>
      <c r="E33" s="53"/>
      <c r="F33" s="43"/>
      <c r="G33" s="43"/>
      <c r="I33" s="22"/>
    </row>
    <row r="34" spans="3:9" ht="15.4" x14ac:dyDescent="0.4">
      <c r="C34" s="52" t="s">
        <v>103</v>
      </c>
      <c r="D34" s="39"/>
      <c r="E34" s="39"/>
      <c r="F34" s="79"/>
      <c r="G34" s="41"/>
      <c r="H34" s="39"/>
      <c r="I34" s="22"/>
    </row>
    <row r="35" spans="3:9" ht="15.4" x14ac:dyDescent="0.55000000000000004">
      <c r="C35" s="89" t="s">
        <v>46</v>
      </c>
      <c r="D35" s="110" t="s">
        <v>62</v>
      </c>
      <c r="E35" s="110" t="s">
        <v>61</v>
      </c>
      <c r="F35" s="67" t="s">
        <v>52</v>
      </c>
      <c r="G35" s="111" t="s">
        <v>29</v>
      </c>
      <c r="H35" s="109"/>
      <c r="I35" s="22"/>
    </row>
    <row r="36" spans="3:9" x14ac:dyDescent="0.4">
      <c r="C36" s="112" t="s">
        <v>63</v>
      </c>
      <c r="D36" s="113">
        <v>1</v>
      </c>
      <c r="E36" s="113">
        <v>1</v>
      </c>
      <c r="F36" s="114">
        <f>D26</f>
        <v>8.0000000000000003E-27</v>
      </c>
      <c r="G36" s="115">
        <f>SQRT(F36)</f>
        <v>8.9442719099991595E-14</v>
      </c>
      <c r="I36" s="22"/>
    </row>
    <row r="37" spans="3:9" x14ac:dyDescent="0.4">
      <c r="C37" s="92">
        <v>1E-3</v>
      </c>
      <c r="D37" s="107">
        <f>E16</f>
        <v>0.87</v>
      </c>
      <c r="E37" s="107">
        <f>D37</f>
        <v>0.87</v>
      </c>
      <c r="F37" s="40"/>
      <c r="G37" s="139"/>
      <c r="H37" s="53"/>
      <c r="I37" s="22"/>
    </row>
    <row r="38" spans="3:9" x14ac:dyDescent="0.4">
      <c r="C38" s="92">
        <v>5.0000000000000001E-3</v>
      </c>
      <c r="D38" s="107">
        <f>E17</f>
        <v>0.75</v>
      </c>
      <c r="E38" s="107">
        <f t="shared" ref="E38:E40" si="0">D38</f>
        <v>0.75</v>
      </c>
      <c r="F38" s="40"/>
      <c r="G38" s="139"/>
      <c r="H38" s="41"/>
      <c r="I38" s="22"/>
    </row>
    <row r="39" spans="3:9" x14ac:dyDescent="0.4">
      <c r="C39" s="92">
        <v>0.01</v>
      </c>
      <c r="D39" s="107">
        <f>E18</f>
        <v>0.67</v>
      </c>
      <c r="E39" s="107">
        <f t="shared" si="0"/>
        <v>0.67</v>
      </c>
      <c r="F39" s="40"/>
      <c r="G39" s="139"/>
      <c r="H39" s="41"/>
    </row>
    <row r="40" spans="3:9" x14ac:dyDescent="0.4">
      <c r="C40" s="95">
        <v>0.05</v>
      </c>
      <c r="D40" s="107">
        <f>E19</f>
        <v>0.47</v>
      </c>
      <c r="E40" s="107">
        <f t="shared" si="0"/>
        <v>0.47</v>
      </c>
      <c r="F40" s="40"/>
      <c r="G40" s="139"/>
      <c r="H40" s="41"/>
    </row>
    <row r="41" spans="3:9" x14ac:dyDescent="0.4">
      <c r="C41" s="96">
        <v>0.1</v>
      </c>
      <c r="D41" s="108">
        <f>E20</f>
        <v>0.4</v>
      </c>
      <c r="E41" s="108">
        <f>D41</f>
        <v>0.4</v>
      </c>
      <c r="F41" s="87"/>
      <c r="G41" s="140"/>
      <c r="H41" s="41"/>
    </row>
    <row r="44" spans="3:9" ht="15.4" x14ac:dyDescent="0.4">
      <c r="C44" s="52" t="s">
        <v>104</v>
      </c>
      <c r="D44" s="39"/>
      <c r="E44" s="39"/>
      <c r="F44" s="79"/>
      <c r="G44" s="41"/>
    </row>
    <row r="45" spans="3:9" ht="15.4" x14ac:dyDescent="0.55000000000000004">
      <c r="C45" s="89" t="s">
        <v>46</v>
      </c>
      <c r="D45" s="110" t="s">
        <v>62</v>
      </c>
      <c r="E45" s="110" t="s">
        <v>61</v>
      </c>
      <c r="F45" s="67" t="s">
        <v>52</v>
      </c>
      <c r="G45" s="111" t="s">
        <v>29</v>
      </c>
    </row>
    <row r="46" spans="3:9" x14ac:dyDescent="0.4">
      <c r="C46" s="112" t="s">
        <v>63</v>
      </c>
      <c r="D46" s="113">
        <v>1</v>
      </c>
      <c r="E46" s="113">
        <v>1</v>
      </c>
      <c r="F46" s="114">
        <f>D30</f>
        <v>9.9999999999999998E-86</v>
      </c>
      <c r="G46" s="115">
        <f>(F46/108)^(1/5)</f>
        <v>3.9202634084155607E-18</v>
      </c>
    </row>
    <row r="47" spans="3:9" x14ac:dyDescent="0.4">
      <c r="C47" s="92">
        <v>1E-3</v>
      </c>
      <c r="D47" s="107">
        <f>F16</f>
        <v>0.73</v>
      </c>
      <c r="E47" s="107">
        <f>E16</f>
        <v>0.87</v>
      </c>
      <c r="F47" s="40"/>
      <c r="G47" s="139"/>
    </row>
    <row r="48" spans="3:9" x14ac:dyDescent="0.4">
      <c r="C48" s="92">
        <v>5.0000000000000001E-3</v>
      </c>
      <c r="D48" s="107">
        <f t="shared" ref="D48:D51" si="1">F17</f>
        <v>0.52</v>
      </c>
      <c r="E48" s="107">
        <f t="shared" ref="E48:E51" si="2">E17</f>
        <v>0.75</v>
      </c>
      <c r="F48" s="40"/>
      <c r="G48" s="139"/>
    </row>
    <row r="49" spans="3:7" x14ac:dyDescent="0.4">
      <c r="C49" s="92">
        <v>0.01</v>
      </c>
      <c r="D49" s="107">
        <f t="shared" si="1"/>
        <v>0.42</v>
      </c>
      <c r="E49" s="107">
        <f t="shared" si="2"/>
        <v>0.67</v>
      </c>
      <c r="F49" s="40"/>
      <c r="G49" s="139"/>
    </row>
    <row r="50" spans="3:7" x14ac:dyDescent="0.4">
      <c r="C50" s="95">
        <v>0.05</v>
      </c>
      <c r="D50" s="107">
        <f t="shared" si="1"/>
        <v>0.2</v>
      </c>
      <c r="E50" s="107">
        <f t="shared" si="2"/>
        <v>0.47</v>
      </c>
      <c r="F50" s="40"/>
      <c r="G50" s="139"/>
    </row>
    <row r="51" spans="3:7" x14ac:dyDescent="0.4">
      <c r="C51" s="96">
        <v>0.1</v>
      </c>
      <c r="D51" s="108">
        <f t="shared" si="1"/>
        <v>0.14000000000000001</v>
      </c>
      <c r="E51" s="108">
        <f t="shared" si="2"/>
        <v>0.4</v>
      </c>
      <c r="F51" s="87"/>
      <c r="G51" s="140"/>
    </row>
  </sheetData>
  <mergeCells count="1">
    <mergeCell ref="E25:F25"/>
  </mergeCells>
  <pageMargins left="0.7" right="0.7" top="0.75" bottom="0.75" header="0.3" footer="0.3"/>
  <pageSetup orientation="portrait" r:id="rId1"/>
  <headerFooter>
    <oddHeader>&amp;L&amp;A&amp;R&amp;F</oddHeader>
    <oddFooter>&amp;CBrian M. Tissue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K49"/>
  <sheetViews>
    <sheetView zoomScaleNormal="100" workbookViewId="0">
      <selection activeCell="H2" sqref="H2"/>
    </sheetView>
  </sheetViews>
  <sheetFormatPr defaultColWidth="9.06640625" defaultRowHeight="13.15" x14ac:dyDescent="0.4"/>
  <cols>
    <col min="1" max="1" width="2.59765625" style="38" customWidth="1"/>
    <col min="2" max="2" width="4.59765625" style="63" customWidth="1"/>
    <col min="3" max="4" width="11.6640625" style="43" customWidth="1"/>
    <col min="5" max="6" width="11.6640625" style="38" customWidth="1"/>
    <col min="7" max="8" width="11.6640625" style="43" customWidth="1"/>
    <col min="9" max="9" width="4.6640625" style="43" customWidth="1"/>
    <col min="10" max="11" width="4.59765625" style="43" customWidth="1"/>
    <col min="12" max="12" width="4.59765625" style="38" customWidth="1"/>
    <col min="13" max="16384" width="9.06640625" style="38"/>
  </cols>
  <sheetData>
    <row r="2" spans="2:11" x14ac:dyDescent="0.4">
      <c r="B2" s="62" t="s">
        <v>105</v>
      </c>
      <c r="C2" s="56"/>
      <c r="D2" s="61" t="s">
        <v>14</v>
      </c>
      <c r="E2" s="56"/>
      <c r="F2" s="56"/>
      <c r="G2" s="56"/>
      <c r="H2" s="56"/>
      <c r="I2" s="56"/>
      <c r="J2" s="56"/>
      <c r="K2" s="39"/>
    </row>
    <row r="3" spans="2:11" x14ac:dyDescent="0.4">
      <c r="B3" s="57"/>
      <c r="C3" s="57"/>
      <c r="D3" s="57"/>
      <c r="E3" s="57"/>
      <c r="F3" s="57"/>
      <c r="G3" s="57"/>
      <c r="H3" s="57"/>
      <c r="I3" s="57"/>
      <c r="J3" s="57"/>
      <c r="K3" s="38"/>
    </row>
    <row r="4" spans="2:11" ht="15.4" x14ac:dyDescent="0.55000000000000004">
      <c r="B4" s="60" t="s">
        <v>106</v>
      </c>
      <c r="C4" s="57"/>
      <c r="D4" s="57"/>
      <c r="E4" s="57"/>
      <c r="F4" s="57"/>
      <c r="G4" s="57"/>
      <c r="H4" s="57"/>
      <c r="I4" s="57"/>
      <c r="J4" s="57"/>
      <c r="K4" s="38"/>
    </row>
    <row r="5" spans="2:11" x14ac:dyDescent="0.4">
      <c r="B5" s="60"/>
      <c r="C5" s="57" t="s">
        <v>71</v>
      </c>
      <c r="D5" s="57"/>
      <c r="E5" s="57"/>
      <c r="F5" s="57"/>
      <c r="G5" s="57"/>
      <c r="H5" s="57"/>
      <c r="I5" s="57"/>
      <c r="J5" s="57"/>
      <c r="K5" s="38"/>
    </row>
    <row r="6" spans="2:11" x14ac:dyDescent="0.4">
      <c r="B6" s="56"/>
      <c r="C6" s="56"/>
      <c r="D6" s="57"/>
      <c r="E6" s="57"/>
      <c r="F6" s="57"/>
      <c r="G6" s="57"/>
      <c r="H6" s="57"/>
      <c r="I6" s="57"/>
      <c r="J6" s="57"/>
      <c r="K6" s="38"/>
    </row>
    <row r="7" spans="2:11" ht="15.4" x14ac:dyDescent="0.55000000000000004">
      <c r="B7" s="58" t="s">
        <v>3</v>
      </c>
      <c r="C7" s="57" t="s">
        <v>72</v>
      </c>
      <c r="D7" s="116"/>
      <c r="E7" s="57"/>
      <c r="F7" s="57"/>
      <c r="G7" s="57"/>
      <c r="H7" s="57"/>
      <c r="I7" s="57"/>
      <c r="J7" s="57"/>
      <c r="K7" s="38"/>
    </row>
    <row r="8" spans="2:11" ht="15.4" x14ac:dyDescent="0.55000000000000004">
      <c r="B8" s="58"/>
      <c r="C8" s="59" t="s">
        <v>65</v>
      </c>
      <c r="D8" s="57"/>
      <c r="E8" s="57"/>
      <c r="F8" s="57"/>
      <c r="G8" s="56"/>
      <c r="H8" s="56"/>
      <c r="I8" s="57"/>
      <c r="J8" s="57"/>
      <c r="K8" s="38"/>
    </row>
    <row r="9" spans="2:11" x14ac:dyDescent="0.4">
      <c r="B9" s="56"/>
      <c r="C9" s="56"/>
      <c r="D9" s="56"/>
      <c r="E9" s="56"/>
      <c r="F9" s="56"/>
      <c r="G9" s="57"/>
      <c r="H9" s="57"/>
      <c r="I9" s="56"/>
      <c r="J9" s="56"/>
      <c r="K9" s="39"/>
    </row>
    <row r="10" spans="2:11" x14ac:dyDescent="0.4">
      <c r="B10" s="58" t="s">
        <v>4</v>
      </c>
      <c r="C10" s="57" t="s">
        <v>84</v>
      </c>
      <c r="D10" s="57"/>
      <c r="E10" s="57"/>
      <c r="F10" s="57"/>
      <c r="G10" s="56"/>
      <c r="H10" s="56"/>
      <c r="I10" s="56"/>
      <c r="J10" s="56"/>
      <c r="K10" s="38"/>
    </row>
    <row r="11" spans="2:11" ht="14.65" x14ac:dyDescent="0.4">
      <c r="B11" s="58"/>
      <c r="C11" s="57" t="s">
        <v>76</v>
      </c>
      <c r="D11" s="57"/>
      <c r="E11" s="57"/>
      <c r="F11" s="57"/>
      <c r="G11" s="57"/>
      <c r="H11" s="57"/>
      <c r="I11" s="57"/>
      <c r="J11" s="57"/>
      <c r="K11" s="38"/>
    </row>
    <row r="12" spans="2:11" x14ac:dyDescent="0.4">
      <c r="B12" s="58"/>
      <c r="C12" s="57"/>
      <c r="D12" s="57"/>
      <c r="E12" s="57"/>
      <c r="F12" s="57"/>
      <c r="G12" s="56"/>
      <c r="H12" s="57"/>
      <c r="I12" s="57"/>
      <c r="J12" s="57"/>
      <c r="K12" s="38"/>
    </row>
    <row r="13" spans="2:11" ht="14.65" x14ac:dyDescent="0.4">
      <c r="B13" s="58" t="s">
        <v>43</v>
      </c>
      <c r="C13" s="57" t="s">
        <v>77</v>
      </c>
      <c r="D13" s="57"/>
      <c r="E13" s="57"/>
      <c r="F13" s="57"/>
      <c r="G13" s="57"/>
      <c r="H13" s="57"/>
      <c r="I13" s="57"/>
      <c r="J13" s="57"/>
      <c r="K13" s="38"/>
    </row>
    <row r="14" spans="2:11" x14ac:dyDescent="0.4">
      <c r="B14" s="58"/>
      <c r="C14" s="57"/>
      <c r="D14" s="57"/>
      <c r="E14" s="57"/>
      <c r="F14" s="57"/>
      <c r="G14" s="57"/>
      <c r="H14" s="57"/>
      <c r="I14" s="57"/>
      <c r="J14" s="57"/>
      <c r="K14" s="38"/>
    </row>
    <row r="15" spans="2:11" x14ac:dyDescent="0.4">
      <c r="K15" s="39"/>
    </row>
    <row r="16" spans="2:11" x14ac:dyDescent="0.4">
      <c r="B16" s="39"/>
      <c r="C16" s="39"/>
      <c r="D16" s="39"/>
      <c r="E16" s="39"/>
      <c r="F16" s="39"/>
      <c r="G16" s="39"/>
      <c r="H16" s="39"/>
      <c r="I16" s="39"/>
      <c r="J16" s="39"/>
      <c r="K16" s="39"/>
    </row>
    <row r="17" spans="2:11" ht="15.4" x14ac:dyDescent="0.4">
      <c r="B17" s="38"/>
      <c r="C17" s="52" t="s">
        <v>107</v>
      </c>
    </row>
    <row r="18" spans="2:11" ht="15.4" x14ac:dyDescent="0.55000000000000004">
      <c r="B18" s="38"/>
      <c r="C18" s="120"/>
      <c r="D18" s="118" t="s">
        <v>9</v>
      </c>
      <c r="E18" s="100" t="s">
        <v>11</v>
      </c>
      <c r="F18" s="118" t="s">
        <v>28</v>
      </c>
      <c r="G18" s="119" t="s">
        <v>73</v>
      </c>
      <c r="H18" s="79"/>
    </row>
    <row r="19" spans="2:11" ht="15.4" x14ac:dyDescent="0.4">
      <c r="B19" s="38"/>
      <c r="C19" s="68" t="s">
        <v>67</v>
      </c>
      <c r="D19" s="121">
        <v>3.3999999999999998E-9</v>
      </c>
      <c r="E19" s="122">
        <f>D19</f>
        <v>3.3999999999999998E-9</v>
      </c>
      <c r="F19" s="64"/>
      <c r="G19" s="123"/>
      <c r="H19" s="84"/>
    </row>
    <row r="20" spans="2:11" ht="15.4" x14ac:dyDescent="0.4">
      <c r="B20" s="38"/>
      <c r="C20" s="68" t="s">
        <v>66</v>
      </c>
      <c r="D20" s="124">
        <v>5.4999999999999999E-6</v>
      </c>
      <c r="E20" s="125">
        <f>D20</f>
        <v>5.4999999999999999E-6</v>
      </c>
      <c r="F20" s="64"/>
      <c r="G20" s="123"/>
      <c r="H20" s="126"/>
    </row>
    <row r="21" spans="2:11" ht="15.4" x14ac:dyDescent="0.4">
      <c r="B21" s="38"/>
      <c r="C21" s="68" t="s">
        <v>19</v>
      </c>
      <c r="D21" s="124">
        <v>5.6000000000000004E-12</v>
      </c>
      <c r="E21" s="125">
        <f>D21</f>
        <v>5.6000000000000004E-12</v>
      </c>
      <c r="F21" s="64"/>
      <c r="G21" s="123"/>
      <c r="H21" s="126"/>
    </row>
    <row r="22" spans="2:11" ht="15.4" x14ac:dyDescent="0.4">
      <c r="B22" s="38"/>
      <c r="C22" s="74" t="s">
        <v>18</v>
      </c>
      <c r="D22" s="127">
        <v>2.8000000000000001E-39</v>
      </c>
      <c r="E22" s="128">
        <f>D22</f>
        <v>2.8000000000000001E-39</v>
      </c>
      <c r="F22" s="129"/>
      <c r="G22" s="130"/>
    </row>
    <row r="24" spans="2:11" x14ac:dyDescent="0.4">
      <c r="E24" s="84"/>
    </row>
    <row r="25" spans="2:11" x14ac:dyDescent="0.4">
      <c r="C25" s="52" t="s">
        <v>108</v>
      </c>
      <c r="D25" s="38"/>
      <c r="G25" s="38"/>
      <c r="H25" s="38"/>
      <c r="I25" s="38"/>
      <c r="J25" s="38"/>
    </row>
    <row r="26" spans="2:11" ht="15.4" x14ac:dyDescent="0.4">
      <c r="C26" s="51"/>
      <c r="D26" s="50"/>
      <c r="E26" s="78" t="s">
        <v>78</v>
      </c>
      <c r="F26" s="78" t="s">
        <v>79</v>
      </c>
      <c r="G26" s="80" t="s">
        <v>80</v>
      </c>
    </row>
    <row r="27" spans="2:11" ht="14.65" x14ac:dyDescent="0.4">
      <c r="C27" s="44"/>
      <c r="D27" s="81" t="s">
        <v>83</v>
      </c>
      <c r="E27" s="109" t="s">
        <v>81</v>
      </c>
      <c r="F27" s="109" t="s">
        <v>74</v>
      </c>
      <c r="G27" s="131" t="s">
        <v>82</v>
      </c>
    </row>
    <row r="28" spans="2:11" x14ac:dyDescent="0.4">
      <c r="C28" s="47" t="s">
        <v>8</v>
      </c>
      <c r="D28" s="132" t="s">
        <v>70</v>
      </c>
      <c r="E28" s="132" t="s">
        <v>70</v>
      </c>
      <c r="F28" s="132" t="s">
        <v>70</v>
      </c>
      <c r="G28" s="133" t="s">
        <v>70</v>
      </c>
    </row>
    <row r="29" spans="2:11" x14ac:dyDescent="0.4">
      <c r="C29" s="46">
        <v>7</v>
      </c>
      <c r="D29" s="45"/>
      <c r="E29" s="134"/>
      <c r="F29" s="134"/>
      <c r="G29" s="135"/>
      <c r="K29" s="38"/>
    </row>
    <row r="30" spans="2:11" x14ac:dyDescent="0.4">
      <c r="C30" s="44">
        <v>8</v>
      </c>
      <c r="D30" s="42"/>
      <c r="E30" s="40"/>
      <c r="F30" s="40"/>
      <c r="G30" s="136"/>
      <c r="K30" s="39"/>
    </row>
    <row r="31" spans="2:11" x14ac:dyDescent="0.4">
      <c r="C31" s="44">
        <v>9</v>
      </c>
      <c r="D31" s="42"/>
      <c r="E31" s="40"/>
      <c r="F31" s="40"/>
      <c r="G31" s="136"/>
      <c r="K31" s="39"/>
    </row>
    <row r="32" spans="2:11" x14ac:dyDescent="0.4">
      <c r="C32" s="44">
        <v>10</v>
      </c>
      <c r="D32" s="42"/>
      <c r="E32" s="40"/>
      <c r="F32" s="40"/>
      <c r="G32" s="136"/>
      <c r="K32" s="40"/>
    </row>
    <row r="33" spans="2:11" x14ac:dyDescent="0.4">
      <c r="C33" s="44">
        <v>11</v>
      </c>
      <c r="D33" s="42"/>
      <c r="E33" s="40"/>
      <c r="F33" s="40"/>
      <c r="G33" s="136"/>
      <c r="K33" s="40"/>
    </row>
    <row r="34" spans="2:11" x14ac:dyDescent="0.4">
      <c r="C34" s="44">
        <v>12</v>
      </c>
      <c r="D34" s="42"/>
      <c r="E34" s="40"/>
      <c r="F34" s="40"/>
      <c r="G34" s="136"/>
      <c r="K34" s="40"/>
    </row>
    <row r="35" spans="2:11" x14ac:dyDescent="0.4">
      <c r="C35" s="44">
        <v>13</v>
      </c>
      <c r="D35" s="42"/>
      <c r="E35" s="40"/>
      <c r="F35" s="40"/>
      <c r="G35" s="136"/>
      <c r="K35" s="40"/>
    </row>
    <row r="36" spans="2:11" x14ac:dyDescent="0.4">
      <c r="C36" s="86">
        <v>14</v>
      </c>
      <c r="D36" s="117"/>
      <c r="E36" s="87"/>
      <c r="F36" s="87"/>
      <c r="G36" s="137"/>
      <c r="K36" s="40"/>
    </row>
    <row r="37" spans="2:11" x14ac:dyDescent="0.4">
      <c r="K37" s="40"/>
    </row>
    <row r="38" spans="2:11" x14ac:dyDescent="0.4">
      <c r="B38" s="39"/>
      <c r="G38" s="38"/>
      <c r="K38" s="39"/>
    </row>
    <row r="39" spans="2:11" ht="14.65" x14ac:dyDescent="0.4">
      <c r="C39" s="52" t="s">
        <v>109</v>
      </c>
      <c r="D39" s="38"/>
      <c r="G39" s="38"/>
    </row>
    <row r="40" spans="2:11" ht="15.75" x14ac:dyDescent="0.55000000000000004">
      <c r="C40" s="51" t="s">
        <v>75</v>
      </c>
      <c r="D40" s="50" t="s">
        <v>68</v>
      </c>
      <c r="E40" s="80" t="s">
        <v>74</v>
      </c>
      <c r="G40" s="38"/>
      <c r="K40" s="64"/>
    </row>
    <row r="41" spans="2:11" x14ac:dyDescent="0.4">
      <c r="C41" s="47" t="s">
        <v>69</v>
      </c>
      <c r="D41" s="132" t="s">
        <v>70</v>
      </c>
      <c r="E41" s="138" t="s">
        <v>70</v>
      </c>
      <c r="G41" s="40"/>
      <c r="K41" s="64"/>
    </row>
    <row r="42" spans="2:11" x14ac:dyDescent="0.4">
      <c r="C42" s="44">
        <f>C43/10</f>
        <v>3.0000000000000003E-4</v>
      </c>
      <c r="D42" s="64"/>
      <c r="E42" s="136"/>
      <c r="K42" s="64"/>
    </row>
    <row r="43" spans="2:11" x14ac:dyDescent="0.4">
      <c r="C43" s="44">
        <f>C44/10</f>
        <v>3.0000000000000001E-3</v>
      </c>
      <c r="D43" s="64"/>
      <c r="E43" s="136"/>
      <c r="K43" s="64"/>
    </row>
    <row r="44" spans="2:11" x14ac:dyDescent="0.4">
      <c r="C44" s="44">
        <f>C45/10</f>
        <v>0.03</v>
      </c>
      <c r="D44" s="64"/>
      <c r="E44" s="136"/>
    </row>
    <row r="45" spans="2:11" x14ac:dyDescent="0.4">
      <c r="C45" s="44">
        <f>C46/10</f>
        <v>0.3</v>
      </c>
      <c r="D45" s="64"/>
      <c r="E45" s="136"/>
    </row>
    <row r="46" spans="2:11" x14ac:dyDescent="0.4">
      <c r="C46" s="44">
        <f>C47/10</f>
        <v>3</v>
      </c>
      <c r="D46" s="64"/>
      <c r="E46" s="136"/>
    </row>
    <row r="47" spans="2:11" x14ac:dyDescent="0.4">
      <c r="C47" s="86">
        <v>30</v>
      </c>
      <c r="D47" s="129"/>
      <c r="E47" s="137"/>
    </row>
    <row r="49" spans="3:5" ht="15.4" x14ac:dyDescent="0.55000000000000004">
      <c r="C49" s="43" t="s">
        <v>85</v>
      </c>
      <c r="D49" s="43">
        <v>106</v>
      </c>
      <c r="E49" s="43" t="s">
        <v>20</v>
      </c>
    </row>
  </sheetData>
  <pageMargins left="0.7" right="0.7" top="0.75" bottom="0.75" header="0.3" footer="0.3"/>
  <pageSetup orientation="portrait" r:id="rId1"/>
  <headerFooter>
    <oddHeader>&amp;L&amp;A&amp;R&amp;F</oddHeader>
    <oddFooter>&amp;CBrian M. Tissue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8.A precipitation order</vt:lpstr>
      <vt:lpstr>8.B intrinsic solubility</vt:lpstr>
      <vt:lpstr>8.C ionic strength</vt:lpstr>
      <vt:lpstr>8.D common 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Tissue</dc:creator>
  <cp:lastModifiedBy>Tissue, Brian</cp:lastModifiedBy>
  <cp:lastPrinted>2018-10-31T16:35:12Z</cp:lastPrinted>
  <dcterms:created xsi:type="dcterms:W3CDTF">1997-09-17T15:09:25Z</dcterms:created>
  <dcterms:modified xsi:type="dcterms:W3CDTF">2023-08-25T14:56:45Z</dcterms:modified>
</cp:coreProperties>
</file>