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3" yWindow="645" windowWidth="7211" windowHeight="4062" tabRatio="808"/>
  </bookViews>
  <sheets>
    <sheet name="notes" sheetId="15" r:id="rId1"/>
    <sheet name="4.A conversions" sheetId="25" r:id="rId2"/>
    <sheet name="4.B absorbance" sheetId="31" r:id="rId3"/>
    <sheet name="4.C Beers-law" sheetId="30" r:id="rId4"/>
    <sheet name="4.D fluorescence" sheetId="29" r:id="rId5"/>
  </sheets>
  <calcPr calcId="145621"/>
</workbook>
</file>

<file path=xl/calcChain.xml><?xml version="1.0" encoding="utf-8"?>
<calcChain xmlns="http://schemas.openxmlformats.org/spreadsheetml/2006/main">
  <c r="E19" i="25" l="1"/>
  <c r="D19" i="25"/>
  <c r="H19" i="25"/>
  <c r="B2" i="15" l="1"/>
</calcChain>
</file>

<file path=xl/sharedStrings.xml><?xml version="1.0" encoding="utf-8"?>
<sst xmlns="http://schemas.openxmlformats.org/spreadsheetml/2006/main" count="155" uniqueCount="131">
  <si>
    <t>Worksheets in this file</t>
  </si>
  <si>
    <t>Background</t>
  </si>
  <si>
    <t xml:space="preserve">ver. </t>
  </si>
  <si>
    <t xml:space="preserve">1. </t>
  </si>
  <si>
    <t xml:space="preserve">2. </t>
  </si>
  <si>
    <t>notes</t>
  </si>
  <si>
    <t>This page with background information.</t>
  </si>
  <si>
    <t>Refer to Chapter 4 in the text for equations and explanations.</t>
  </si>
  <si>
    <t>Beer-Lambert Law</t>
  </si>
  <si>
    <t>Absorbance, Transmittance, and Percent Transmittance</t>
  </si>
  <si>
    <t>Fluorescence Data</t>
  </si>
  <si>
    <t>conc (ppm)</t>
  </si>
  <si>
    <t>sample</t>
  </si>
  <si>
    <t>Intensity</t>
  </si>
  <si>
    <t>Persistent Lines of Neutral Potassium ( K I )</t>
  </si>
  <si>
    <t>Persistent Lines of Neutral Sodium ( Na I )</t>
  </si>
  <si>
    <t>(Å)</t>
  </si>
  <si>
    <t>lower</t>
  </si>
  <si>
    <t>upper</t>
  </si>
  <si>
    <t>unknown</t>
  </si>
  <si>
    <t>Dissolve 1.0 g dry sample (infant formula) in 10 mL of 0.1 M HCl.</t>
  </si>
  <si>
    <t>Autoclave 30 min at 122 C, cool, and neutralize to pH 6 with NaOH solution.</t>
  </si>
  <si>
    <t>Data from:</t>
  </si>
  <si>
    <t>average</t>
  </si>
  <si>
    <t>std dev</t>
  </si>
  <si>
    <t>Dilute solution to 50.0 mL and measure fluorescence at 565 nm.</t>
  </si>
  <si>
    <t>Adjust to pH 4.5 with dilute HCl and filter.</t>
  </si>
  <si>
    <t>Frequency</t>
  </si>
  <si>
    <t>[Online] Available: http://physics.nist.gov/Handbook [2009, June 3].</t>
  </si>
  <si>
    <t>National Institute of Standards and Technology, Gaithersburg, MD</t>
  </si>
  <si>
    <t>An opening in the box allows positioning a test tube in the light path.</t>
  </si>
  <si>
    <t>test tube of pool water</t>
  </si>
  <si>
    <t>nothing in the light path</t>
  </si>
  <si>
    <t>Given that the optical arrangement does not change, the lux measurements are comparable to light power.</t>
  </si>
  <si>
    <t>A copper concentration of 1.0 ppm is known to produce an absorbance of 0.727 using this procedure.</t>
  </si>
  <si>
    <t>pool water + reagent</t>
  </si>
  <si>
    <t>The added reagent creates a colored complex that absorbs at the wavelength of the LED.</t>
  </si>
  <si>
    <t>A</t>
  </si>
  <si>
    <t>riboflavin</t>
  </si>
  <si>
    <t>ethanol</t>
  </si>
  <si>
    <t>http://omlc.ogi.edu/spectra/PhotochemCAD/html/du98.html</t>
  </si>
  <si>
    <t>DOI: 10.1111/j.1751-1097.1998.tb02480.x</t>
  </si>
  <si>
    <t xml:space="preserve">H. Du, R.-C. A. Fuh, J. Li, A. Corkan, J. S. Lindsey, </t>
  </si>
  <si>
    <t xml:space="preserve">Program and databases available at: </t>
  </si>
  <si>
    <t xml:space="preserve">PhotochemCAD: A computer-aided design and research tool in photochemistry, </t>
  </si>
  <si>
    <t>Photochemistry and Photobiology,68, 141-142, (1998)</t>
  </si>
  <si>
    <t>data from:</t>
  </si>
  <si>
    <t>?</t>
  </si>
  <si>
    <t>λ (nm)</t>
  </si>
  <si>
    <t>4.A conversions</t>
  </si>
  <si>
    <t>4.B absorbance</t>
  </si>
  <si>
    <t>4.C Beers-law</t>
  </si>
  <si>
    <t>4.D fluorescence</t>
  </si>
  <si>
    <t>You-Try-It 4.A</t>
  </si>
  <si>
    <t>You-Try-It 4.B</t>
  </si>
  <si>
    <t>You-Try-It 4.C</t>
  </si>
  <si>
    <t>You-Try-It 4.D</t>
  </si>
  <si>
    <t>(Copper is sometimes used as an algicide, but at high concentrations it can turn blond hair greenish.)</t>
  </si>
  <si>
    <t xml:space="preserve">Reagent addition (5 drops) does not cause a measurable change in the solution volume. </t>
  </si>
  <si>
    <t>Table 4.A.1</t>
  </si>
  <si>
    <t>Table 4.A.2</t>
  </si>
  <si>
    <r>
      <t>Energy Levels (cm</t>
    </r>
    <r>
      <rPr>
        <vertAlign val="superscript"/>
        <sz val="10"/>
        <rFont val="Calibri"/>
        <family val="2"/>
        <scheme val="minor"/>
      </rPr>
      <t>−1</t>
    </r>
    <r>
      <rPr>
        <sz val="10"/>
        <rFont val="Calibri"/>
        <family val="2"/>
        <scheme val="minor"/>
      </rPr>
      <t>)</t>
    </r>
  </si>
  <si>
    <r>
      <t>(cm</t>
    </r>
    <r>
      <rPr>
        <vertAlign val="superscript"/>
        <sz val="10"/>
        <rFont val="Calibri"/>
        <family val="2"/>
        <scheme val="minor"/>
      </rPr>
      <t>−1</t>
    </r>
    <r>
      <rPr>
        <sz val="10"/>
        <rFont val="Calibri"/>
        <family val="2"/>
        <scheme val="minor"/>
      </rPr>
      <t>)</t>
    </r>
  </si>
  <si>
    <r>
      <t>(s</t>
    </r>
    <r>
      <rPr>
        <vertAlign val="superscript"/>
        <sz val="10"/>
        <rFont val="Calibri"/>
        <family val="2"/>
        <scheme val="minor"/>
      </rPr>
      <t>−1</t>
    </r>
    <r>
      <rPr>
        <sz val="10"/>
        <rFont val="Calibri"/>
        <family val="2"/>
        <scheme val="minor"/>
      </rPr>
      <t>)</t>
    </r>
  </si>
  <si>
    <r>
      <t>Table 4.B.1 gives data collected with a homemade colorimeter to measure Cu</t>
    </r>
    <r>
      <rPr>
        <vertAlign val="superscript"/>
        <sz val="10"/>
        <rFont val="Calibri"/>
        <family val="2"/>
        <scheme val="minor"/>
      </rPr>
      <t>2+</t>
    </r>
    <r>
      <rPr>
        <sz val="10"/>
        <rFont val="Calibri"/>
        <family val="2"/>
        <scheme val="minor"/>
      </rPr>
      <t xml:space="preserve"> in pool water. </t>
    </r>
  </si>
  <si>
    <r>
      <t xml:space="preserve">  1. Calculate </t>
    </r>
    <r>
      <rPr>
        <i/>
        <sz val="10"/>
        <rFont val="Calibri"/>
        <family val="2"/>
        <scheme val="minor"/>
      </rPr>
      <t>T</t>
    </r>
    <r>
      <rPr>
        <sz val="10"/>
        <rFont val="Calibri"/>
        <family val="2"/>
        <scheme val="minor"/>
      </rPr>
      <t>, %-</t>
    </r>
    <r>
      <rPr>
        <i/>
        <sz val="10"/>
        <rFont val="Calibri"/>
        <family val="2"/>
        <scheme val="minor"/>
      </rPr>
      <t>T</t>
    </r>
    <r>
      <rPr>
        <sz val="10"/>
        <rFont val="Calibri"/>
        <family val="2"/>
        <scheme val="minor"/>
      </rPr>
      <t xml:space="preserve">, and </t>
    </r>
    <r>
      <rPr>
        <i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 for the light measurements.</t>
    </r>
  </si>
  <si>
    <t xml:space="preserve">  2. Calculate the copper concentration in the pool water given the calibration data above.</t>
  </si>
  <si>
    <r>
      <rPr>
        <b/>
        <i/>
        <sz val="10"/>
        <rFont val="Calibri"/>
        <family val="2"/>
        <scheme val="minor"/>
      </rPr>
      <t>c</t>
    </r>
    <r>
      <rPr>
        <b/>
        <vertAlign val="subscript"/>
        <sz val="10"/>
        <rFont val="Calibri"/>
        <family val="2"/>
        <scheme val="minor"/>
      </rPr>
      <t>unk</t>
    </r>
  </si>
  <si>
    <t>Determine an unknown using a fluorescence calibration curve.</t>
  </si>
  <si>
    <t>Calculate transmittance (T), percent-transmittance (%-T), and absorbance.</t>
  </si>
  <si>
    <t>Use the Beer-Lambert law to find concentration from absorbance.</t>
  </si>
  <si>
    <t>Table 4.C.1 Standard Solution</t>
  </si>
  <si>
    <t>Table 4.C.2 Unknown Solution</t>
  </si>
  <si>
    <t>The data in Table 4.C.2 are absorbance vs wavelength for an unknown solution.</t>
  </si>
  <si>
    <t xml:space="preserve">  3. Determine the concentration of the unknown solution.</t>
  </si>
  <si>
    <t xml:space="preserve">  1. Insert a scatter chart to plot both data sets and adjust axes and formatting.</t>
  </si>
  <si>
    <t>The data in Table 4.C.1 are absorbance vs wavelength for a standard riboflavin solution.</t>
  </si>
  <si>
    <t xml:space="preserve">      Calculate the molar absorptivity for each peak wavelength.</t>
  </si>
  <si>
    <t>analyte</t>
  </si>
  <si>
    <t>solvent</t>
  </si>
  <si>
    <t>Both data sets were made with identical instrument settings.</t>
  </si>
  <si>
    <r>
      <t>b</t>
    </r>
    <r>
      <rPr>
        <sz val="10"/>
        <rFont val="Calibri"/>
        <family val="2"/>
        <scheme val="minor"/>
      </rPr>
      <t xml:space="preserve"> (cm)</t>
    </r>
  </si>
  <si>
    <r>
      <rPr>
        <b/>
        <i/>
        <sz val="10"/>
        <rFont val="Calibri"/>
        <family val="2"/>
        <scheme val="minor"/>
      </rPr>
      <t>c</t>
    </r>
    <r>
      <rPr>
        <b/>
        <vertAlign val="subscript"/>
        <sz val="10"/>
        <rFont val="Calibri"/>
        <family val="2"/>
        <scheme val="minor"/>
      </rPr>
      <t>std</t>
    </r>
    <r>
      <rPr>
        <sz val="10"/>
        <rFont val="Calibri"/>
        <family val="2"/>
        <scheme val="minor"/>
      </rPr>
      <t xml:space="preserve"> (M)</t>
    </r>
  </si>
  <si>
    <t>Table 4.D.1 provides multiple measurements of riboflavin fluorescence for standards and an unknown.</t>
  </si>
  <si>
    <t xml:space="preserve">      Create a calibration curve of the fluorescence vs concentration.</t>
  </si>
  <si>
    <t xml:space="preserve">  2. Determine the riboflavin concentration in the unknown solution.</t>
  </si>
  <si>
    <t xml:space="preserve">  3. Determine the riboflavin concentration and uncertainty in the unknown dry sample.</t>
  </si>
  <si>
    <t>Table 4.D.1 Fluorescence Measurements</t>
  </si>
  <si>
    <t xml:space="preserve">      The sample size of the dry powder was 1.080 g.</t>
  </si>
  <si>
    <t xml:space="preserve">  1. Determine the mean and standard deviation of all repetitive measurements.</t>
  </si>
  <si>
    <t>The unknown solution was prepared by the following procedure:</t>
  </si>
  <si>
    <t>All samples were measured with identical instrument settings.</t>
  </si>
  <si>
    <t>Procedure adapted from:</t>
  </si>
  <si>
    <t>AOAC Official Method 970.65, Riboflavin in Foods and Vitamin Preparations.</t>
  </si>
  <si>
    <t xml:space="preserve">  2. Determine the maximum absorbance values for the peaks near 260 and 450 nm.</t>
  </si>
  <si>
    <t xml:space="preserve">The colorimeter consists of a blue LED source and a light sensor mounted in a box. </t>
  </si>
  <si>
    <t>Table 4.B.1</t>
  </si>
  <si>
    <t xml:space="preserve">  3. Use the data in Table 4.B.2 to predict the LOD and LOQ for this method.</t>
  </si>
  <si>
    <t>measurement (lux)</t>
  </si>
  <si>
    <t>trial</t>
  </si>
  <si>
    <t>Table 4.B.2 (pool water only)</t>
  </si>
  <si>
    <t>Each worksheet has instructions in the shaded box.</t>
  </si>
  <si>
    <t xml:space="preserve">J.E. Sansonetti, W.C. Martin, and S.L. Young (2005), </t>
  </si>
  <si>
    <t xml:space="preserve"> Handbook of Basic Atomic Spectroscopic Data (version 1.1.2). </t>
  </si>
  <si>
    <r>
      <rPr>
        <b/>
        <i/>
        <sz val="10"/>
        <rFont val="Calibri"/>
        <family val="2"/>
        <scheme val="minor"/>
      </rPr>
      <t>n</t>
    </r>
    <r>
      <rPr>
        <b/>
        <sz val="10"/>
        <rFont val="Calibri"/>
        <family val="2"/>
        <scheme val="minor"/>
      </rPr>
      <t xml:space="preserve"> (air)</t>
    </r>
  </si>
  <si>
    <t>conversions/constants:</t>
  </si>
  <si>
    <t>For answers and step-by-step help see you-try-it-04guide.pdf.</t>
  </si>
  <si>
    <t>Tables 4.A.1 and 4.A.2 list spectroscopic transitions of neutral Na and K.</t>
  </si>
  <si>
    <t>The first column gives a relative intensity for each transition (not needed for our calculation).</t>
  </si>
  <si>
    <t>Columns H and I give accepted energy levels that appear to match the measured wavelengths.</t>
  </si>
  <si>
    <t>The energy levels are the best fit from multiple measurements and converted to vacuum energies.</t>
  </si>
  <si>
    <t>Convert the wavelengths measured in air to wavelength in vacuum.</t>
  </si>
  <si>
    <r>
      <t>The second column gives the wavelength as measured in air (Å=10</t>
    </r>
    <r>
      <rPr>
        <vertAlign val="superscript"/>
        <sz val="10"/>
        <rFont val="Calibri"/>
        <family val="2"/>
        <scheme val="minor"/>
      </rPr>
      <t>−10</t>
    </r>
    <r>
      <rPr>
        <sz val="10"/>
        <rFont val="Calibri"/>
        <family val="2"/>
        <scheme val="minor"/>
      </rPr>
      <t xml:space="preserve"> m).</t>
    </r>
  </si>
  <si>
    <t>Å/m</t>
  </si>
  <si>
    <r>
      <rPr>
        <i/>
        <sz val="10"/>
        <rFont val="Calibri"/>
        <family val="2"/>
      </rPr>
      <t>λ</t>
    </r>
    <r>
      <rPr>
        <sz val="10"/>
        <rFont val="Calibri"/>
        <family val="2"/>
      </rPr>
      <t xml:space="preserve"> (air)</t>
    </r>
  </si>
  <si>
    <r>
      <rPr>
        <i/>
        <sz val="10"/>
        <rFont val="Calibri"/>
        <family val="2"/>
      </rPr>
      <t>λ</t>
    </r>
    <r>
      <rPr>
        <sz val="10"/>
        <rFont val="Calibri"/>
        <family val="2"/>
      </rPr>
      <t xml:space="preserve"> (vac)</t>
    </r>
  </si>
  <si>
    <r>
      <t>Convert the vacuum wavelength to energy in cm</t>
    </r>
    <r>
      <rPr>
        <vertAlign val="superscript"/>
        <sz val="10"/>
        <rFont val="Calibri"/>
        <family val="2"/>
        <scheme val="minor"/>
      </rPr>
      <t>−1</t>
    </r>
    <r>
      <rPr>
        <sz val="10"/>
        <rFont val="Calibri"/>
        <family val="2"/>
        <scheme val="minor"/>
      </rPr>
      <t>.</t>
    </r>
  </si>
  <si>
    <t>Å/cm</t>
  </si>
  <si>
    <r>
      <rPr>
        <i/>
        <sz val="10"/>
        <rFont val="Calibri"/>
        <family val="2"/>
        <scheme val="minor"/>
      </rPr>
      <t>E</t>
    </r>
    <r>
      <rPr>
        <sz val="10"/>
        <rFont val="Calibri"/>
        <family val="2"/>
        <scheme val="minor"/>
      </rPr>
      <t xml:space="preserve"> (meas)</t>
    </r>
  </si>
  <si>
    <r>
      <rPr>
        <i/>
        <sz val="10"/>
        <rFont val="Calibri"/>
        <family val="2"/>
        <scheme val="minor"/>
      </rPr>
      <t>E</t>
    </r>
    <r>
      <rPr>
        <sz val="10"/>
        <rFont val="Calibri"/>
        <family val="2"/>
        <scheme val="minor"/>
      </rPr>
      <t xml:space="preserve"> (theor)</t>
    </r>
  </si>
  <si>
    <t>Wavelength to Energy Conversion</t>
  </si>
  <si>
    <t>Convert measured wavelength to vacuum wavelength and energy.</t>
  </si>
  <si>
    <t>Convert the wavelengths measured in air to vacuum wavelengths to confirm that they correspond to</t>
  </si>
  <si>
    <t xml:space="preserve">   transitions between the listed levels. The refractive index of air is given in cell G19.</t>
  </si>
  <si>
    <r>
      <rPr>
        <b/>
        <i/>
        <sz val="10"/>
        <rFont val="Calibri"/>
        <family val="2"/>
        <scheme val="minor"/>
      </rPr>
      <t>c</t>
    </r>
    <r>
      <rPr>
        <b/>
        <vertAlign val="subscript"/>
        <sz val="10"/>
        <rFont val="Calibri"/>
        <family val="2"/>
        <scheme val="minor"/>
      </rPr>
      <t>vac</t>
    </r>
    <r>
      <rPr>
        <b/>
        <sz val="10"/>
        <rFont val="Calibri"/>
        <family val="2"/>
        <scheme val="minor"/>
      </rPr>
      <t xml:space="preserve"> (m/s)</t>
    </r>
  </si>
  <si>
    <r>
      <rPr>
        <b/>
        <i/>
        <sz val="10"/>
        <rFont val="Calibri"/>
        <family val="2"/>
        <scheme val="minor"/>
      </rPr>
      <t>c</t>
    </r>
    <r>
      <rPr>
        <b/>
        <vertAlign val="subscript"/>
        <sz val="10"/>
        <rFont val="Calibri"/>
        <family val="2"/>
        <scheme val="minor"/>
      </rPr>
      <t>air</t>
    </r>
    <r>
      <rPr>
        <b/>
        <sz val="10"/>
        <rFont val="Calibri"/>
        <family val="2"/>
        <scheme val="minor"/>
      </rPr>
      <t xml:space="preserve"> (m/s)</t>
    </r>
  </si>
  <si>
    <t>Table 4.B.2 lists repetitive measurements of the pool water (the blank).</t>
  </si>
  <si>
    <t>For use with:</t>
  </si>
  <si>
    <r>
      <t xml:space="preserve">   Brian M. Tissue, </t>
    </r>
    <r>
      <rPr>
        <i/>
        <sz val="10"/>
        <rFont val="Calibri"/>
        <family val="2"/>
        <scheme val="minor"/>
      </rPr>
      <t>Basics of Analytical Chemistry and Chemical Equilibria,</t>
    </r>
    <r>
      <rPr>
        <sz val="10"/>
        <rFont val="Calibri"/>
        <family val="2"/>
        <scheme val="minor"/>
      </rPr>
      <t xml:space="preserve"> (John Wiley: New York, 2013).</t>
    </r>
  </si>
  <si>
    <t>Copyright 2009-2016 Brian M. Tissue, all rights reserved.</t>
  </si>
  <si>
    <t>http://www.achem.org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</si>
</sst>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0.0"/>
    <numFmt numFmtId="167" formatCode="0.00000E+00"/>
    <numFmt numFmtId="168" formatCode="0.0E+00"/>
    <numFmt numFmtId="169" formatCode="0.0000E+00"/>
  </numFmts>
  <fonts count="13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555555"/>
      <name val="Calibri"/>
      <family val="2"/>
      <scheme val="minor"/>
    </font>
    <font>
      <u/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164" fontId="2" fillId="2" borderId="0" xfId="0" applyNumberFormat="1" applyFont="1" applyFill="1"/>
    <xf numFmtId="0" fontId="2" fillId="2" borderId="0" xfId="0" quotePrefix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Alignment="1"/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167" fontId="2" fillId="0" borderId="0" xfId="0" applyNumberFormat="1" applyFont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2" fillId="0" borderId="0" xfId="0" applyNumberFormat="1" applyFont="1"/>
    <xf numFmtId="1" fontId="2" fillId="0" borderId="5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vertical="center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1" fillId="2" borderId="0" xfId="0" applyNumberFormat="1" applyFont="1" applyFill="1" applyBorder="1"/>
    <xf numFmtId="0" fontId="2" fillId="2" borderId="0" xfId="0" applyNumberFormat="1" applyFont="1" applyFill="1" applyBorder="1"/>
    <xf numFmtId="0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center"/>
    </xf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2" fillId="2" borderId="0" xfId="0" quotePrefix="1" applyNumberFormat="1" applyFont="1" applyFill="1" applyBorder="1"/>
    <xf numFmtId="0" fontId="2" fillId="0" borderId="0" xfId="0" applyFont="1" applyFill="1" applyBorder="1"/>
    <xf numFmtId="0" fontId="1" fillId="3" borderId="8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4" xfId="0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quotePrefix="1" applyFont="1" applyFill="1" applyBorder="1"/>
    <xf numFmtId="0" fontId="5" fillId="3" borderId="0" xfId="0" quotePrefix="1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/>
    <xf numFmtId="0" fontId="6" fillId="3" borderId="3" xfId="0" applyFont="1" applyFill="1" applyBorder="1"/>
    <xf numFmtId="0" fontId="2" fillId="3" borderId="3" xfId="0" applyFont="1" applyFill="1" applyBorder="1" applyAlignment="1">
      <alignment horizontal="right"/>
    </xf>
    <xf numFmtId="49" fontId="2" fillId="3" borderId="3" xfId="0" applyNumberFormat="1" applyFont="1" applyFill="1" applyBorder="1" applyAlignment="1">
      <alignment horizontal="right"/>
    </xf>
    <xf numFmtId="0" fontId="2" fillId="0" borderId="0" xfId="0" quotePrefix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1" fontId="2" fillId="0" borderId="0" xfId="0" applyNumberFormat="1" applyFont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" fillId="2" borderId="0" xfId="0" quotePrefix="1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2" borderId="0" xfId="0" applyFont="1" applyFill="1" applyAlignment="1" applyProtection="1"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164" fontId="2" fillId="0" borderId="8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165" fontId="2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1" fontId="1" fillId="2" borderId="0" xfId="0" applyNumberFormat="1" applyFont="1" applyFill="1" applyAlignment="1" applyProtection="1">
      <alignment horizontal="left"/>
      <protection locked="0"/>
    </xf>
    <xf numFmtId="0" fontId="2" fillId="2" borderId="0" xfId="0" quotePrefix="1" applyFont="1" applyFill="1" applyAlignment="1" applyProtection="1">
      <protection locked="0"/>
    </xf>
    <xf numFmtId="0" fontId="2" fillId="2" borderId="0" xfId="0" quotePrefix="1" applyFont="1" applyFill="1" applyAlignment="1" applyProtection="1">
      <alignment horizontal="right"/>
      <protection locked="0"/>
    </xf>
    <xf numFmtId="166" fontId="1" fillId="0" borderId="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left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" fontId="1" fillId="0" borderId="6" xfId="0" applyNumberFormat="1" applyFont="1" applyBorder="1" applyAlignment="1" applyProtection="1">
      <alignment horizontal="center"/>
      <protection locked="0"/>
    </xf>
    <xf numFmtId="165" fontId="4" fillId="0" borderId="6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165" fontId="1" fillId="2" borderId="0" xfId="0" applyNumberFormat="1" applyFont="1" applyFill="1" applyBorder="1" applyAlignment="1" applyProtection="1">
      <alignment horizontal="left"/>
      <protection locked="0"/>
    </xf>
    <xf numFmtId="166" fontId="2" fillId="0" borderId="0" xfId="0" applyNumberFormat="1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11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6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/>
    </xf>
    <xf numFmtId="0" fontId="1" fillId="0" borderId="6" xfId="0" applyFont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8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27</xdr:row>
      <xdr:rowOff>114300</xdr:rowOff>
    </xdr:from>
    <xdr:to>
      <xdr:col>2</xdr:col>
      <xdr:colOff>704850</xdr:colOff>
      <xdr:row>30</xdr:row>
      <xdr:rowOff>133350</xdr:rowOff>
    </xdr:to>
    <xdr:pic>
      <xdr:nvPicPr>
        <xdr:cNvPr id="5965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52578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18</xdr:row>
      <xdr:rowOff>104775</xdr:rowOff>
    </xdr:from>
    <xdr:to>
      <xdr:col>2</xdr:col>
      <xdr:colOff>733425</xdr:colOff>
      <xdr:row>21</xdr:row>
      <xdr:rowOff>142875</xdr:rowOff>
    </xdr:to>
    <xdr:pic>
      <xdr:nvPicPr>
        <xdr:cNvPr id="5966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4486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14</xdr:row>
      <xdr:rowOff>104775</xdr:rowOff>
    </xdr:from>
    <xdr:to>
      <xdr:col>2</xdr:col>
      <xdr:colOff>733425</xdr:colOff>
      <xdr:row>17</xdr:row>
      <xdr:rowOff>142875</xdr:rowOff>
    </xdr:to>
    <xdr:pic>
      <xdr:nvPicPr>
        <xdr:cNvPr id="596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3343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704850</xdr:colOff>
      <xdr:row>27</xdr:row>
      <xdr:rowOff>114300</xdr:rowOff>
    </xdr:from>
    <xdr:to>
      <xdr:col>2</xdr:col>
      <xdr:colOff>704850</xdr:colOff>
      <xdr:row>30</xdr:row>
      <xdr:rowOff>133350</xdr:rowOff>
    </xdr:to>
    <xdr:pic>
      <xdr:nvPicPr>
        <xdr:cNvPr id="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52578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18</xdr:row>
      <xdr:rowOff>104775</xdr:rowOff>
    </xdr:from>
    <xdr:to>
      <xdr:col>2</xdr:col>
      <xdr:colOff>733425</xdr:colOff>
      <xdr:row>21</xdr:row>
      <xdr:rowOff>142875</xdr:rowOff>
    </xdr:to>
    <xdr:pic>
      <xdr:nvPicPr>
        <xdr:cNvPr id="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4486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14</xdr:row>
      <xdr:rowOff>104775</xdr:rowOff>
    </xdr:from>
    <xdr:to>
      <xdr:col>2</xdr:col>
      <xdr:colOff>733425</xdr:colOff>
      <xdr:row>17</xdr:row>
      <xdr:rowOff>142875</xdr:rowOff>
    </xdr:to>
    <xdr:pic>
      <xdr:nvPicPr>
        <xdr:cNvPr id="1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3343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tabSelected="1" zoomScaleNormal="100" workbookViewId="0">
      <selection activeCell="C9" sqref="C9"/>
    </sheetView>
  </sheetViews>
  <sheetFormatPr defaultColWidth="9.1796875" defaultRowHeight="13.45" x14ac:dyDescent="0.3"/>
  <cols>
    <col min="1" max="1" width="2.6328125" style="48" customWidth="1"/>
    <col min="2" max="2" width="4.6328125" style="48" customWidth="1"/>
    <col min="3" max="6" width="20.6328125" style="48" customWidth="1"/>
    <col min="7" max="16384" width="9.1796875" style="48"/>
  </cols>
  <sheetData>
    <row r="2" spans="2:6" x14ac:dyDescent="0.3">
      <c r="B2" s="49" t="str">
        <f ca="1">MID(CELL("filename"),SEARCH("[",CELL("filename"))+1, SEARCH("]",CELL("filename"))-SEARCH("[",CELL("filename"))-1)</f>
        <v>you-try-it-04.xlsx</v>
      </c>
      <c r="C2" s="50"/>
      <c r="D2" s="50"/>
      <c r="E2" s="50"/>
      <c r="F2" s="51"/>
    </row>
    <row r="3" spans="2:6" x14ac:dyDescent="0.3">
      <c r="B3" s="52" t="s">
        <v>2</v>
      </c>
      <c r="C3" s="53">
        <v>42577</v>
      </c>
      <c r="D3" s="54"/>
      <c r="E3" s="54"/>
      <c r="F3" s="68"/>
    </row>
    <row r="4" spans="2:6" x14ac:dyDescent="0.3">
      <c r="B4" s="56"/>
      <c r="C4" s="54"/>
      <c r="D4" s="54"/>
      <c r="E4" s="54"/>
      <c r="F4" s="55"/>
    </row>
    <row r="5" spans="2:6" x14ac:dyDescent="0.3">
      <c r="B5" s="56"/>
      <c r="C5" s="57" t="s">
        <v>129</v>
      </c>
      <c r="D5" s="54"/>
      <c r="E5" s="54"/>
      <c r="F5" s="55"/>
    </row>
    <row r="6" spans="2:6" x14ac:dyDescent="0.3">
      <c r="B6" s="56"/>
      <c r="C6" s="48" t="s">
        <v>127</v>
      </c>
      <c r="D6" s="54"/>
      <c r="E6" s="54"/>
      <c r="F6" s="55"/>
    </row>
    <row r="7" spans="2:6" x14ac:dyDescent="0.3">
      <c r="B7" s="56"/>
      <c r="C7" s="57" t="s">
        <v>128</v>
      </c>
      <c r="D7" s="57"/>
      <c r="E7" s="54"/>
      <c r="F7" s="55"/>
    </row>
    <row r="8" spans="2:6" x14ac:dyDescent="0.3">
      <c r="B8" s="56"/>
      <c r="C8" s="54" t="s">
        <v>130</v>
      </c>
      <c r="D8" s="54"/>
      <c r="E8" s="54"/>
      <c r="F8" s="55"/>
    </row>
    <row r="9" spans="2:6" x14ac:dyDescent="0.3">
      <c r="B9" s="56"/>
      <c r="C9" s="54"/>
      <c r="D9" s="54"/>
      <c r="E9" s="54"/>
      <c r="F9" s="55"/>
    </row>
    <row r="10" spans="2:6" x14ac:dyDescent="0.3">
      <c r="B10" s="56"/>
      <c r="C10" s="54"/>
      <c r="D10" s="54"/>
      <c r="E10" s="54"/>
      <c r="F10" s="55"/>
    </row>
    <row r="11" spans="2:6" x14ac:dyDescent="0.3">
      <c r="B11" s="56"/>
      <c r="C11" s="58" t="s">
        <v>0</v>
      </c>
      <c r="D11" s="54"/>
      <c r="E11" s="54"/>
      <c r="F11" s="55"/>
    </row>
    <row r="12" spans="2:6" x14ac:dyDescent="0.3">
      <c r="B12" s="56"/>
      <c r="C12" s="54" t="s">
        <v>5</v>
      </c>
      <c r="D12" s="54" t="s">
        <v>6</v>
      </c>
      <c r="E12" s="54"/>
      <c r="F12" s="55"/>
    </row>
    <row r="13" spans="2:6" x14ac:dyDescent="0.3">
      <c r="B13" s="56"/>
      <c r="C13" s="54" t="s">
        <v>49</v>
      </c>
      <c r="D13" s="54" t="s">
        <v>121</v>
      </c>
      <c r="E13" s="54"/>
      <c r="F13" s="55"/>
    </row>
    <row r="14" spans="2:6" x14ac:dyDescent="0.3">
      <c r="B14" s="56"/>
      <c r="C14" s="54" t="s">
        <v>50</v>
      </c>
      <c r="D14" s="54" t="s">
        <v>69</v>
      </c>
      <c r="E14" s="54"/>
      <c r="F14" s="55"/>
    </row>
    <row r="15" spans="2:6" x14ac:dyDescent="0.3">
      <c r="B15" s="56"/>
      <c r="C15" s="54" t="s">
        <v>51</v>
      </c>
      <c r="D15" s="54" t="s">
        <v>70</v>
      </c>
      <c r="E15" s="54"/>
      <c r="F15" s="55"/>
    </row>
    <row r="16" spans="2:6" x14ac:dyDescent="0.3">
      <c r="B16" s="56"/>
      <c r="C16" s="54" t="s">
        <v>52</v>
      </c>
      <c r="D16" s="54" t="s">
        <v>68</v>
      </c>
      <c r="E16" s="54"/>
      <c r="F16" s="55"/>
    </row>
    <row r="17" spans="2:6" x14ac:dyDescent="0.3">
      <c r="B17" s="56"/>
      <c r="C17" s="54"/>
      <c r="D17" s="54"/>
      <c r="E17" s="54"/>
      <c r="F17" s="55"/>
    </row>
    <row r="18" spans="2:6" x14ac:dyDescent="0.3">
      <c r="B18" s="56"/>
      <c r="C18" s="54"/>
      <c r="D18" s="54"/>
      <c r="E18" s="54"/>
      <c r="F18" s="55"/>
    </row>
    <row r="19" spans="2:6" x14ac:dyDescent="0.3">
      <c r="B19" s="56"/>
      <c r="C19" s="54"/>
      <c r="D19" s="54"/>
      <c r="E19" s="54"/>
      <c r="F19" s="55"/>
    </row>
    <row r="20" spans="2:6" x14ac:dyDescent="0.3">
      <c r="B20" s="56"/>
      <c r="C20" s="59" t="s">
        <v>1</v>
      </c>
      <c r="D20" s="54"/>
      <c r="E20" s="54"/>
      <c r="F20" s="55"/>
    </row>
    <row r="21" spans="2:6" x14ac:dyDescent="0.3">
      <c r="B21" s="56"/>
      <c r="C21" s="54" t="s">
        <v>7</v>
      </c>
      <c r="D21" s="54"/>
      <c r="E21" s="54"/>
      <c r="F21" s="69"/>
    </row>
    <row r="22" spans="2:6" x14ac:dyDescent="0.3">
      <c r="B22" s="56"/>
      <c r="C22" s="54" t="s">
        <v>101</v>
      </c>
      <c r="D22" s="54"/>
      <c r="E22" s="60"/>
      <c r="F22" s="70"/>
    </row>
    <row r="23" spans="2:6" x14ac:dyDescent="0.3">
      <c r="B23" s="56"/>
      <c r="C23" s="54" t="s">
        <v>106</v>
      </c>
      <c r="D23" s="54"/>
      <c r="E23" s="54"/>
      <c r="F23" s="55"/>
    </row>
    <row r="24" spans="2:6" x14ac:dyDescent="0.3">
      <c r="B24" s="56"/>
      <c r="C24" s="54"/>
      <c r="D24" s="54"/>
      <c r="E24" s="54"/>
      <c r="F24" s="55"/>
    </row>
    <row r="25" spans="2:6" x14ac:dyDescent="0.3">
      <c r="B25" s="56"/>
      <c r="C25" s="61"/>
      <c r="D25" s="54"/>
      <c r="E25" s="54"/>
      <c r="F25" s="55"/>
    </row>
    <row r="26" spans="2:6" x14ac:dyDescent="0.3">
      <c r="B26" s="56"/>
      <c r="C26" s="62"/>
      <c r="D26" s="54"/>
      <c r="E26" s="54"/>
      <c r="F26" s="55"/>
    </row>
    <row r="27" spans="2:6" x14ac:dyDescent="0.3">
      <c r="B27" s="56"/>
      <c r="C27" s="54"/>
      <c r="D27" s="54"/>
      <c r="E27" s="54"/>
      <c r="F27" s="70"/>
    </row>
    <row r="28" spans="2:6" x14ac:dyDescent="0.3">
      <c r="B28" s="56"/>
      <c r="C28" s="54"/>
      <c r="D28" s="54"/>
      <c r="E28" s="54"/>
      <c r="F28" s="69"/>
    </row>
    <row r="29" spans="2:6" x14ac:dyDescent="0.3">
      <c r="B29" s="56"/>
      <c r="C29" s="54"/>
      <c r="D29" s="54"/>
      <c r="E29" s="54"/>
      <c r="F29" s="69"/>
    </row>
    <row r="30" spans="2:6" x14ac:dyDescent="0.3">
      <c r="B30" s="56"/>
      <c r="C30" s="54"/>
      <c r="D30" s="54"/>
      <c r="E30" s="54"/>
      <c r="F30" s="69"/>
    </row>
    <row r="31" spans="2:6" x14ac:dyDescent="0.3">
      <c r="B31" s="56"/>
      <c r="C31" s="57"/>
      <c r="D31" s="54"/>
      <c r="E31" s="54"/>
      <c r="F31" s="55"/>
    </row>
    <row r="32" spans="2:6" x14ac:dyDescent="0.3">
      <c r="B32" s="56"/>
      <c r="C32" s="57"/>
      <c r="D32" s="54"/>
      <c r="E32" s="54"/>
      <c r="F32" s="55"/>
    </row>
    <row r="33" spans="2:6" x14ac:dyDescent="0.3">
      <c r="B33" s="56"/>
      <c r="C33" s="57"/>
      <c r="D33" s="54"/>
      <c r="E33" s="54"/>
      <c r="F33" s="55"/>
    </row>
    <row r="34" spans="2:6" x14ac:dyDescent="0.3">
      <c r="B34" s="56"/>
      <c r="C34" s="54"/>
      <c r="D34" s="54"/>
      <c r="E34" s="54"/>
      <c r="F34" s="55"/>
    </row>
    <row r="35" spans="2:6" x14ac:dyDescent="0.3">
      <c r="B35" s="56"/>
      <c r="C35" s="54"/>
      <c r="D35" s="54"/>
      <c r="E35" s="54"/>
      <c r="F35" s="55"/>
    </row>
    <row r="36" spans="2:6" x14ac:dyDescent="0.3">
      <c r="B36" s="56"/>
      <c r="C36" s="54"/>
      <c r="D36" s="54"/>
      <c r="E36" s="54"/>
      <c r="F36" s="55"/>
    </row>
    <row r="37" spans="2:6" x14ac:dyDescent="0.3">
      <c r="B37" s="56"/>
      <c r="C37" s="54"/>
      <c r="D37" s="54"/>
      <c r="E37" s="54"/>
      <c r="F37" s="55"/>
    </row>
    <row r="38" spans="2:6" x14ac:dyDescent="0.3">
      <c r="B38" s="56"/>
      <c r="C38" s="54"/>
      <c r="D38" s="54"/>
      <c r="E38" s="54"/>
      <c r="F38" s="55"/>
    </row>
    <row r="39" spans="2:6" x14ac:dyDescent="0.3">
      <c r="B39" s="56"/>
      <c r="C39" s="54"/>
      <c r="D39" s="54"/>
      <c r="E39" s="54"/>
      <c r="F39" s="55"/>
    </row>
    <row r="40" spans="2:6" x14ac:dyDescent="0.3">
      <c r="B40" s="63"/>
      <c r="C40" s="64"/>
      <c r="D40" s="64"/>
      <c r="E40" s="64"/>
      <c r="F40" s="65"/>
    </row>
    <row r="41" spans="2:6" x14ac:dyDescent="0.3">
      <c r="C41" s="66"/>
    </row>
    <row r="42" spans="2:6" x14ac:dyDescent="0.3">
      <c r="C42" s="66"/>
    </row>
    <row r="43" spans="2:6" x14ac:dyDescent="0.3">
      <c r="C43" s="66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1"/>
  <sheetViews>
    <sheetView zoomScaleNormal="100" workbookViewId="0">
      <selection activeCell="B3" sqref="B3"/>
    </sheetView>
  </sheetViews>
  <sheetFormatPr defaultColWidth="9.1796875" defaultRowHeight="13.45" x14ac:dyDescent="0.3"/>
  <cols>
    <col min="1" max="1" width="2.6328125" style="5" customWidth="1"/>
    <col min="2" max="9" width="10.7265625" style="12" customWidth="1"/>
    <col min="10" max="16384" width="9.1796875" style="5"/>
  </cols>
  <sheetData>
    <row r="2" spans="2:9" x14ac:dyDescent="0.3">
      <c r="B2" s="1" t="s">
        <v>53</v>
      </c>
      <c r="C2" s="2"/>
      <c r="D2" s="3" t="s">
        <v>120</v>
      </c>
      <c r="E2" s="2"/>
      <c r="F2" s="2"/>
      <c r="G2" s="2"/>
      <c r="H2" s="2"/>
      <c r="I2" s="4"/>
    </row>
    <row r="3" spans="2:9" x14ac:dyDescent="0.3">
      <c r="B3" s="2"/>
      <c r="C3" s="2"/>
      <c r="D3" s="2"/>
      <c r="E3" s="2"/>
      <c r="F3" s="2"/>
      <c r="G3" s="2"/>
      <c r="H3" s="2"/>
      <c r="I3" s="4"/>
    </row>
    <row r="4" spans="2:9" x14ac:dyDescent="0.3">
      <c r="B4" s="2" t="s">
        <v>107</v>
      </c>
      <c r="C4" s="2"/>
      <c r="D4" s="2"/>
      <c r="E4" s="2"/>
      <c r="F4" s="2"/>
      <c r="G4" s="2"/>
      <c r="H4" s="2"/>
      <c r="I4" s="4"/>
    </row>
    <row r="5" spans="2:9" x14ac:dyDescent="0.3">
      <c r="B5" s="2" t="s">
        <v>108</v>
      </c>
      <c r="C5" s="2"/>
      <c r="D5" s="2"/>
      <c r="E5" s="2"/>
      <c r="F5" s="2"/>
      <c r="G5" s="2"/>
      <c r="H5" s="2"/>
      <c r="I5" s="4"/>
    </row>
    <row r="6" spans="2:9" ht="15.05" x14ac:dyDescent="0.3">
      <c r="B6" s="2" t="s">
        <v>112</v>
      </c>
      <c r="C6" s="2"/>
      <c r="D6" s="2"/>
      <c r="E6" s="2"/>
      <c r="F6" s="2"/>
      <c r="G6" s="2"/>
      <c r="H6" s="2"/>
      <c r="I6" s="4"/>
    </row>
    <row r="7" spans="2:9" x14ac:dyDescent="0.3">
      <c r="B7" s="2" t="s">
        <v>109</v>
      </c>
      <c r="C7" s="2"/>
      <c r="D7" s="2"/>
      <c r="E7" s="2"/>
      <c r="F7" s="2"/>
      <c r="G7" s="2"/>
      <c r="H7" s="2"/>
      <c r="I7" s="4"/>
    </row>
    <row r="8" spans="2:9" x14ac:dyDescent="0.3">
      <c r="B8" s="2" t="s">
        <v>110</v>
      </c>
      <c r="C8" s="2"/>
      <c r="D8" s="2"/>
      <c r="E8" s="2"/>
      <c r="F8" s="2"/>
      <c r="G8" s="2"/>
      <c r="H8" s="2"/>
      <c r="I8" s="4"/>
    </row>
    <row r="9" spans="2:9" x14ac:dyDescent="0.3">
      <c r="B9" s="2" t="s">
        <v>122</v>
      </c>
      <c r="C9" s="2"/>
      <c r="D9" s="2"/>
      <c r="E9" s="2"/>
      <c r="F9" s="2"/>
      <c r="G9" s="2"/>
      <c r="H9" s="2"/>
      <c r="I9" s="4"/>
    </row>
    <row r="10" spans="2:9" x14ac:dyDescent="0.3">
      <c r="B10" s="172" t="s">
        <v>123</v>
      </c>
      <c r="C10" s="6"/>
      <c r="D10" s="2"/>
      <c r="E10" s="2"/>
      <c r="F10" s="2"/>
      <c r="G10" s="2"/>
      <c r="H10" s="2"/>
      <c r="I10" s="4"/>
    </row>
    <row r="11" spans="2:9" x14ac:dyDescent="0.3">
      <c r="B11" s="4"/>
      <c r="C11" s="4"/>
      <c r="D11" s="2"/>
      <c r="E11" s="2"/>
      <c r="F11" s="2"/>
      <c r="G11" s="2"/>
      <c r="H11" s="2"/>
      <c r="I11" s="4"/>
    </row>
    <row r="12" spans="2:9" x14ac:dyDescent="0.3">
      <c r="B12" s="7" t="s">
        <v>3</v>
      </c>
      <c r="C12" s="2" t="s">
        <v>111</v>
      </c>
      <c r="D12" s="6"/>
      <c r="E12" s="6"/>
      <c r="F12" s="6"/>
      <c r="G12" s="6"/>
      <c r="H12" s="6"/>
      <c r="I12" s="4"/>
    </row>
    <row r="13" spans="2:9" ht="15.05" x14ac:dyDescent="0.3">
      <c r="B13" s="7" t="s">
        <v>4</v>
      </c>
      <c r="C13" s="2" t="s">
        <v>116</v>
      </c>
      <c r="D13" s="6"/>
      <c r="E13" s="6"/>
      <c r="F13" s="6"/>
      <c r="G13" s="6"/>
      <c r="H13" s="6"/>
      <c r="I13" s="4"/>
    </row>
    <row r="14" spans="2:9" x14ac:dyDescent="0.3">
      <c r="B14" s="8"/>
      <c r="C14" s="6"/>
      <c r="D14" s="6"/>
      <c r="E14" s="6"/>
      <c r="F14" s="6"/>
      <c r="G14" s="6"/>
      <c r="H14" s="6"/>
      <c r="I14" s="4"/>
    </row>
    <row r="15" spans="2:9" x14ac:dyDescent="0.3">
      <c r="B15" s="166"/>
      <c r="C15" s="67"/>
      <c r="D15" s="67"/>
      <c r="E15" s="67"/>
      <c r="F15" s="67"/>
      <c r="G15" s="67"/>
      <c r="H15" s="67"/>
      <c r="I15" s="167"/>
    </row>
    <row r="16" spans="2:9" x14ac:dyDescent="0.3">
      <c r="B16" s="166"/>
      <c r="C16" s="67"/>
      <c r="D16" s="5"/>
      <c r="E16" s="67"/>
      <c r="F16" s="67"/>
      <c r="G16" s="67"/>
      <c r="H16" s="67"/>
      <c r="I16" s="167"/>
    </row>
    <row r="18" spans="2:9" ht="14.55" x14ac:dyDescent="0.3">
      <c r="B18" s="9" t="s">
        <v>105</v>
      </c>
      <c r="C18" s="5"/>
      <c r="D18" s="171" t="s">
        <v>113</v>
      </c>
      <c r="E18" s="171" t="s">
        <v>117</v>
      </c>
      <c r="F18" s="11" t="s">
        <v>124</v>
      </c>
      <c r="G18" s="171" t="s">
        <v>104</v>
      </c>
      <c r="H18" s="11" t="s">
        <v>125</v>
      </c>
      <c r="I18" s="5"/>
    </row>
    <row r="19" spans="2:9" x14ac:dyDescent="0.3">
      <c r="B19" s="5"/>
      <c r="C19" s="5"/>
      <c r="D19" s="15">
        <f>10000000000</f>
        <v>10000000000</v>
      </c>
      <c r="E19" s="15">
        <f>100000000</f>
        <v>100000000</v>
      </c>
      <c r="F19" s="13">
        <v>299792458</v>
      </c>
      <c r="G19" s="14">
        <v>1.0002930000000001</v>
      </c>
      <c r="H19" s="16">
        <f>F19/G19</f>
        <v>299704644.53915</v>
      </c>
      <c r="I19" s="5"/>
    </row>
    <row r="20" spans="2:9" x14ac:dyDescent="0.3">
      <c r="B20" s="5"/>
      <c r="C20" s="5"/>
      <c r="D20" s="15"/>
      <c r="E20" s="15"/>
      <c r="F20" s="13"/>
      <c r="G20" s="14"/>
      <c r="H20" s="16"/>
      <c r="I20" s="5"/>
    </row>
    <row r="21" spans="2:9" x14ac:dyDescent="0.3">
      <c r="B21" s="5"/>
      <c r="C21" s="5"/>
      <c r="D21" s="5"/>
      <c r="E21" s="5"/>
      <c r="F21" s="5"/>
      <c r="G21" s="5"/>
      <c r="H21" s="5"/>
      <c r="I21" s="10"/>
    </row>
    <row r="22" spans="2:9" x14ac:dyDescent="0.3">
      <c r="B22" s="185" t="s">
        <v>59</v>
      </c>
      <c r="D22" s="14"/>
      <c r="E22" s="17"/>
      <c r="F22" s="17"/>
      <c r="G22" s="18"/>
      <c r="H22" s="18"/>
    </row>
    <row r="23" spans="2:9" x14ac:dyDescent="0.3">
      <c r="B23" s="193" t="s">
        <v>15</v>
      </c>
      <c r="C23" s="192"/>
      <c r="D23" s="14"/>
      <c r="E23" s="17"/>
      <c r="F23" s="17"/>
      <c r="G23" s="18"/>
      <c r="H23" s="18"/>
    </row>
    <row r="24" spans="2:9" ht="15.05" x14ac:dyDescent="0.3">
      <c r="B24" s="19"/>
      <c r="C24" s="191" t="s">
        <v>114</v>
      </c>
      <c r="D24" s="180" t="s">
        <v>27</v>
      </c>
      <c r="E24" s="181" t="s">
        <v>115</v>
      </c>
      <c r="F24" s="20" t="s">
        <v>118</v>
      </c>
      <c r="G24" s="21" t="s">
        <v>119</v>
      </c>
      <c r="H24" s="207" t="s">
        <v>61</v>
      </c>
      <c r="I24" s="208"/>
    </row>
    <row r="25" spans="2:9" ht="15.05" x14ac:dyDescent="0.3">
      <c r="B25" s="22" t="s">
        <v>13</v>
      </c>
      <c r="C25" s="190" t="s">
        <v>16</v>
      </c>
      <c r="D25" s="182" t="s">
        <v>63</v>
      </c>
      <c r="E25" s="189" t="s">
        <v>16</v>
      </c>
      <c r="F25" s="23" t="s">
        <v>62</v>
      </c>
      <c r="G25" s="183" t="s">
        <v>62</v>
      </c>
      <c r="H25" s="184" t="s">
        <v>17</v>
      </c>
      <c r="I25" s="183" t="s">
        <v>18</v>
      </c>
    </row>
    <row r="26" spans="2:9" x14ac:dyDescent="0.3">
      <c r="B26" s="24">
        <v>5</v>
      </c>
      <c r="C26" s="174">
        <v>2852.81</v>
      </c>
      <c r="D26" s="195"/>
      <c r="E26" s="196"/>
      <c r="F26" s="197"/>
      <c r="G26" s="198"/>
      <c r="H26" s="187">
        <v>0</v>
      </c>
      <c r="I26" s="175">
        <v>35042.85</v>
      </c>
    </row>
    <row r="27" spans="2:9" s="27" customFormat="1" x14ac:dyDescent="0.3">
      <c r="B27" s="25">
        <v>2</v>
      </c>
      <c r="C27" s="175">
        <v>2853.01</v>
      </c>
      <c r="D27" s="199"/>
      <c r="E27" s="33"/>
      <c r="F27" s="162"/>
      <c r="G27" s="200"/>
      <c r="H27" s="187">
        <v>0</v>
      </c>
      <c r="I27" s="175">
        <v>35040.379999999997</v>
      </c>
    </row>
    <row r="28" spans="2:9" s="27" customFormat="1" x14ac:dyDescent="0.3">
      <c r="B28" s="25">
        <v>15</v>
      </c>
      <c r="C28" s="175">
        <v>3302.37</v>
      </c>
      <c r="D28" s="199"/>
      <c r="E28" s="33"/>
      <c r="F28" s="162"/>
      <c r="G28" s="200"/>
      <c r="H28" s="187">
        <v>0</v>
      </c>
      <c r="I28" s="175">
        <v>30272.58</v>
      </c>
    </row>
    <row r="29" spans="2:9" s="27" customFormat="1" x14ac:dyDescent="0.3">
      <c r="B29" s="25">
        <v>8</v>
      </c>
      <c r="C29" s="175">
        <v>3302.98</v>
      </c>
      <c r="D29" s="199"/>
      <c r="E29" s="33"/>
      <c r="F29" s="162"/>
      <c r="G29" s="200"/>
      <c r="H29" s="187">
        <v>0</v>
      </c>
      <c r="I29" s="175">
        <v>30266.99</v>
      </c>
    </row>
    <row r="30" spans="2:9" s="27" customFormat="1" x14ac:dyDescent="0.3">
      <c r="B30" s="25">
        <v>1000</v>
      </c>
      <c r="C30" s="175">
        <v>5889.95</v>
      </c>
      <c r="D30" s="199"/>
      <c r="E30" s="33"/>
      <c r="F30" s="162"/>
      <c r="G30" s="200"/>
      <c r="H30" s="187">
        <v>0</v>
      </c>
      <c r="I30" s="175">
        <v>16973.367999999999</v>
      </c>
    </row>
    <row r="31" spans="2:9" s="27" customFormat="1" x14ac:dyDescent="0.3">
      <c r="B31" s="28">
        <v>500</v>
      </c>
      <c r="C31" s="177">
        <v>5895.924</v>
      </c>
      <c r="D31" s="201"/>
      <c r="E31" s="39"/>
      <c r="F31" s="202"/>
      <c r="G31" s="203"/>
      <c r="H31" s="188">
        <v>0</v>
      </c>
      <c r="I31" s="177">
        <v>16956.171999999999</v>
      </c>
    </row>
    <row r="32" spans="2:9" s="27" customFormat="1" x14ac:dyDescent="0.3">
      <c r="B32" s="41"/>
      <c r="C32" s="30"/>
      <c r="D32" s="178"/>
      <c r="E32" s="178"/>
      <c r="F32" s="29"/>
      <c r="G32" s="29"/>
      <c r="H32" s="30"/>
      <c r="I32" s="30"/>
    </row>
    <row r="33" spans="2:9" s="27" customFormat="1" x14ac:dyDescent="0.3">
      <c r="B33" s="194" t="s">
        <v>60</v>
      </c>
      <c r="C33" s="30"/>
      <c r="D33" s="178"/>
      <c r="E33" s="178"/>
      <c r="F33" s="29"/>
      <c r="G33" s="29"/>
      <c r="H33" s="30"/>
      <c r="I33" s="30"/>
    </row>
    <row r="34" spans="2:9" s="27" customFormat="1" x14ac:dyDescent="0.3">
      <c r="B34" s="186" t="s">
        <v>14</v>
      </c>
      <c r="C34" s="14"/>
      <c r="D34" s="179"/>
      <c r="E34" s="179"/>
      <c r="F34" s="26"/>
      <c r="G34" s="29"/>
      <c r="H34" s="12"/>
      <c r="I34" s="12"/>
    </row>
    <row r="35" spans="2:9" s="27" customFormat="1" ht="15.05" x14ac:dyDescent="0.3">
      <c r="B35" s="19"/>
      <c r="C35" s="191" t="s">
        <v>114</v>
      </c>
      <c r="D35" s="180" t="s">
        <v>27</v>
      </c>
      <c r="E35" s="181" t="s">
        <v>115</v>
      </c>
      <c r="F35" s="20" t="s">
        <v>118</v>
      </c>
      <c r="G35" s="21" t="s">
        <v>119</v>
      </c>
      <c r="H35" s="207" t="s">
        <v>61</v>
      </c>
      <c r="I35" s="209"/>
    </row>
    <row r="36" spans="2:9" s="27" customFormat="1" ht="15.05" x14ac:dyDescent="0.3">
      <c r="B36" s="22" t="s">
        <v>13</v>
      </c>
      <c r="C36" s="190" t="s">
        <v>16</v>
      </c>
      <c r="D36" s="182" t="s">
        <v>63</v>
      </c>
      <c r="E36" s="189" t="s">
        <v>16</v>
      </c>
      <c r="F36" s="23" t="s">
        <v>62</v>
      </c>
      <c r="G36" s="183" t="s">
        <v>62</v>
      </c>
      <c r="H36" s="23" t="s">
        <v>17</v>
      </c>
      <c r="I36" s="23" t="s">
        <v>18</v>
      </c>
    </row>
    <row r="37" spans="2:9" s="27" customFormat="1" x14ac:dyDescent="0.3">
      <c r="B37" s="24">
        <v>700</v>
      </c>
      <c r="C37" s="174">
        <v>4044.14</v>
      </c>
      <c r="D37" s="204"/>
      <c r="E37" s="197"/>
      <c r="F37" s="197"/>
      <c r="G37" s="198"/>
      <c r="H37" s="173">
        <v>0</v>
      </c>
      <c r="I37" s="173">
        <v>24720.138999999999</v>
      </c>
    </row>
    <row r="38" spans="2:9" s="27" customFormat="1" x14ac:dyDescent="0.3">
      <c r="B38" s="25">
        <v>700</v>
      </c>
      <c r="C38" s="175">
        <v>4047.21</v>
      </c>
      <c r="D38" s="205"/>
      <c r="E38" s="162"/>
      <c r="F38" s="162"/>
      <c r="G38" s="200"/>
      <c r="H38" s="41">
        <v>0</v>
      </c>
      <c r="I38" s="41">
        <v>24701.382000000001</v>
      </c>
    </row>
    <row r="39" spans="2:9" s="27" customFormat="1" x14ac:dyDescent="0.3">
      <c r="B39" s="25">
        <v>1000</v>
      </c>
      <c r="C39" s="175">
        <v>7664.8990999999996</v>
      </c>
      <c r="D39" s="205"/>
      <c r="E39" s="162"/>
      <c r="F39" s="162"/>
      <c r="G39" s="200"/>
      <c r="H39" s="41">
        <v>0</v>
      </c>
      <c r="I39" s="41">
        <v>13042.876</v>
      </c>
    </row>
    <row r="40" spans="2:9" s="27" customFormat="1" x14ac:dyDescent="0.3">
      <c r="B40" s="25">
        <v>1000</v>
      </c>
      <c r="C40" s="175">
        <v>7698.9645</v>
      </c>
      <c r="D40" s="205"/>
      <c r="E40" s="162"/>
      <c r="F40" s="162"/>
      <c r="G40" s="200"/>
      <c r="H40" s="41">
        <v>0</v>
      </c>
      <c r="I40" s="41">
        <v>12985.17</v>
      </c>
    </row>
    <row r="41" spans="2:9" s="27" customFormat="1" x14ac:dyDescent="0.3">
      <c r="B41" s="25">
        <v>700</v>
      </c>
      <c r="C41" s="175">
        <v>11690.21</v>
      </c>
      <c r="D41" s="205"/>
      <c r="E41" s="162"/>
      <c r="F41" s="162"/>
      <c r="G41" s="200"/>
      <c r="H41" s="41">
        <v>12985.17</v>
      </c>
      <c r="I41" s="41">
        <v>21536.988000000001</v>
      </c>
    </row>
    <row r="42" spans="2:9" s="27" customFormat="1" x14ac:dyDescent="0.3">
      <c r="B42" s="25">
        <v>600</v>
      </c>
      <c r="C42" s="175">
        <v>11769.62</v>
      </c>
      <c r="D42" s="205"/>
      <c r="E42" s="162"/>
      <c r="F42" s="162"/>
      <c r="G42" s="200"/>
      <c r="H42" s="41">
        <v>13042.876</v>
      </c>
      <c r="I42" s="41">
        <v>21536.988000000001</v>
      </c>
    </row>
    <row r="43" spans="2:9" s="27" customFormat="1" x14ac:dyDescent="0.3">
      <c r="B43" s="28">
        <v>700</v>
      </c>
      <c r="C43" s="177">
        <v>11772.83</v>
      </c>
      <c r="D43" s="206"/>
      <c r="E43" s="202"/>
      <c r="F43" s="202"/>
      <c r="G43" s="203"/>
      <c r="H43" s="176">
        <v>13042.876</v>
      </c>
      <c r="I43" s="176">
        <v>21534.68</v>
      </c>
    </row>
    <row r="44" spans="2:9" s="27" customFormat="1" x14ac:dyDescent="0.3"/>
    <row r="45" spans="2:9" s="27" customFormat="1" x14ac:dyDescent="0.3"/>
    <row r="46" spans="2:9" s="27" customFormat="1" x14ac:dyDescent="0.3">
      <c r="B46" s="31"/>
      <c r="C46" s="31"/>
      <c r="D46" s="31"/>
      <c r="E46" s="31"/>
      <c r="F46" s="31"/>
      <c r="G46" s="31"/>
      <c r="H46" s="31"/>
      <c r="I46" s="31"/>
    </row>
    <row r="47" spans="2:9" s="27" customFormat="1" x14ac:dyDescent="0.3">
      <c r="B47" s="168" t="s">
        <v>22</v>
      </c>
      <c r="C47" s="169"/>
      <c r="D47" s="169"/>
      <c r="E47" s="169"/>
      <c r="F47" s="169"/>
      <c r="G47" s="169"/>
      <c r="H47" s="169"/>
      <c r="I47" s="169"/>
    </row>
    <row r="48" spans="2:9" s="27" customFormat="1" x14ac:dyDescent="0.3">
      <c r="B48" s="170" t="s">
        <v>102</v>
      </c>
      <c r="C48" s="169"/>
      <c r="D48" s="169"/>
      <c r="E48" s="169"/>
      <c r="F48" s="169"/>
      <c r="G48" s="169"/>
      <c r="H48" s="169"/>
      <c r="I48" s="169"/>
    </row>
    <row r="49" spans="2:9" s="27" customFormat="1" x14ac:dyDescent="0.3">
      <c r="B49" s="6" t="s">
        <v>103</v>
      </c>
      <c r="C49" s="169"/>
      <c r="D49" s="169"/>
      <c r="E49" s="169"/>
      <c r="F49" s="169"/>
      <c r="G49" s="169"/>
      <c r="H49" s="169"/>
      <c r="I49" s="169"/>
    </row>
    <row r="50" spans="2:9" s="27" customFormat="1" x14ac:dyDescent="0.3">
      <c r="B50" s="168" t="s">
        <v>28</v>
      </c>
      <c r="C50" s="169"/>
      <c r="D50" s="169"/>
      <c r="E50" s="169"/>
      <c r="F50" s="169"/>
      <c r="G50" s="169"/>
      <c r="H50" s="169"/>
      <c r="I50" s="169"/>
    </row>
    <row r="51" spans="2:9" x14ac:dyDescent="0.3">
      <c r="B51" s="168" t="s">
        <v>29</v>
      </c>
      <c r="C51" s="4"/>
      <c r="D51" s="4"/>
      <c r="E51" s="4"/>
      <c r="F51" s="4"/>
      <c r="G51" s="4"/>
      <c r="H51" s="4"/>
      <c r="I51" s="4"/>
    </row>
  </sheetData>
  <mergeCells count="2">
    <mergeCell ref="H24:I24"/>
    <mergeCell ref="H35:I35"/>
  </mergeCells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zoomScaleNormal="100" workbookViewId="0">
      <selection activeCell="B3" sqref="B3"/>
    </sheetView>
  </sheetViews>
  <sheetFormatPr defaultColWidth="9.1796875" defaultRowHeight="13.45" x14ac:dyDescent="0.3"/>
  <cols>
    <col min="1" max="1" width="2.6328125" style="32" customWidth="1"/>
    <col min="2" max="2" width="23.7265625" style="32" customWidth="1"/>
    <col min="3" max="3" width="12.7265625" style="32" customWidth="1"/>
    <col min="4" max="7" width="12.7265625" style="33" customWidth="1"/>
    <col min="8" max="16384" width="9.1796875" style="32"/>
  </cols>
  <sheetData>
    <row r="2" spans="2:7" x14ac:dyDescent="0.3">
      <c r="B2" s="34" t="s">
        <v>54</v>
      </c>
      <c r="C2" s="36" t="s">
        <v>9</v>
      </c>
      <c r="D2" s="35"/>
      <c r="E2" s="35"/>
      <c r="F2" s="35"/>
      <c r="G2" s="35"/>
    </row>
    <row r="3" spans="2:7" x14ac:dyDescent="0.3">
      <c r="B3" s="35"/>
      <c r="C3" s="35"/>
      <c r="D3" s="35"/>
      <c r="E3" s="35"/>
      <c r="F3" s="35"/>
      <c r="G3" s="35"/>
    </row>
    <row r="4" spans="2:7" ht="15.05" x14ac:dyDescent="0.3">
      <c r="B4" s="35" t="s">
        <v>64</v>
      </c>
      <c r="C4" s="35"/>
      <c r="D4" s="35"/>
      <c r="E4" s="35"/>
      <c r="F4" s="35"/>
      <c r="G4" s="35"/>
    </row>
    <row r="5" spans="2:7" x14ac:dyDescent="0.3">
      <c r="B5" s="35" t="s">
        <v>57</v>
      </c>
      <c r="C5" s="35"/>
      <c r="D5" s="35"/>
      <c r="E5" s="35"/>
      <c r="F5" s="35"/>
      <c r="G5" s="35"/>
    </row>
    <row r="6" spans="2:7" x14ac:dyDescent="0.3">
      <c r="B6" s="35" t="s">
        <v>95</v>
      </c>
      <c r="C6" s="35"/>
      <c r="D6" s="35"/>
      <c r="E6" s="35"/>
      <c r="F6" s="35"/>
      <c r="G6" s="35"/>
    </row>
    <row r="7" spans="2:7" x14ac:dyDescent="0.3">
      <c r="B7" s="35" t="s">
        <v>30</v>
      </c>
      <c r="C7" s="35"/>
      <c r="D7" s="35"/>
      <c r="E7" s="35"/>
      <c r="F7" s="35"/>
      <c r="G7" s="35"/>
    </row>
    <row r="8" spans="2:7" x14ac:dyDescent="0.3">
      <c r="B8" s="35" t="s">
        <v>33</v>
      </c>
      <c r="C8" s="35"/>
      <c r="D8" s="35"/>
      <c r="E8" s="35"/>
      <c r="F8" s="35"/>
      <c r="G8" s="35"/>
    </row>
    <row r="9" spans="2:7" x14ac:dyDescent="0.3">
      <c r="B9" s="35" t="s">
        <v>36</v>
      </c>
      <c r="C9" s="35"/>
      <c r="D9" s="35"/>
      <c r="E9" s="35"/>
      <c r="F9" s="35"/>
      <c r="G9" s="35"/>
    </row>
    <row r="10" spans="2:7" x14ac:dyDescent="0.3">
      <c r="B10" s="35" t="s">
        <v>58</v>
      </c>
      <c r="C10" s="35"/>
      <c r="D10" s="35"/>
      <c r="E10" s="35"/>
      <c r="F10" s="35"/>
      <c r="G10" s="35"/>
    </row>
    <row r="11" spans="2:7" x14ac:dyDescent="0.3">
      <c r="B11" s="35" t="s">
        <v>34</v>
      </c>
      <c r="C11" s="35"/>
      <c r="D11" s="35"/>
      <c r="E11" s="35"/>
      <c r="F11" s="35"/>
      <c r="G11" s="35"/>
    </row>
    <row r="12" spans="2:7" x14ac:dyDescent="0.3">
      <c r="B12" s="35"/>
      <c r="C12" s="35"/>
      <c r="D12" s="35"/>
      <c r="E12" s="35"/>
      <c r="F12" s="35"/>
      <c r="G12" s="35"/>
    </row>
    <row r="13" spans="2:7" x14ac:dyDescent="0.3">
      <c r="B13" s="47" t="s">
        <v>65</v>
      </c>
      <c r="C13" s="35"/>
      <c r="D13" s="37"/>
      <c r="E13" s="37"/>
      <c r="F13" s="37"/>
      <c r="G13" s="37"/>
    </row>
    <row r="14" spans="2:7" x14ac:dyDescent="0.3">
      <c r="B14" s="47" t="s">
        <v>66</v>
      </c>
      <c r="C14" s="35"/>
      <c r="D14" s="37"/>
      <c r="E14" s="37"/>
      <c r="F14" s="37"/>
      <c r="G14" s="37"/>
    </row>
    <row r="15" spans="2:7" x14ac:dyDescent="0.3">
      <c r="B15" s="35"/>
      <c r="C15" s="35"/>
      <c r="D15" s="37"/>
      <c r="E15" s="37"/>
      <c r="F15" s="37"/>
      <c r="G15" s="37"/>
    </row>
    <row r="16" spans="2:7" x14ac:dyDescent="0.3">
      <c r="B16" s="35" t="s">
        <v>126</v>
      </c>
      <c r="C16" s="35"/>
      <c r="D16" s="37"/>
      <c r="E16" s="37"/>
      <c r="F16" s="37"/>
      <c r="G16" s="37"/>
    </row>
    <row r="17" spans="2:7" x14ac:dyDescent="0.3">
      <c r="B17" s="47" t="s">
        <v>97</v>
      </c>
      <c r="C17" s="35"/>
      <c r="D17" s="37"/>
      <c r="E17" s="37"/>
      <c r="F17" s="37"/>
      <c r="G17" s="37"/>
    </row>
    <row r="18" spans="2:7" x14ac:dyDescent="0.3">
      <c r="B18" s="35"/>
      <c r="C18" s="35"/>
      <c r="D18" s="37"/>
      <c r="E18" s="37"/>
      <c r="F18" s="37"/>
      <c r="G18" s="37"/>
    </row>
    <row r="21" spans="2:7" x14ac:dyDescent="0.3">
      <c r="B21" s="158" t="s">
        <v>96</v>
      </c>
    </row>
    <row r="22" spans="2:7" x14ac:dyDescent="0.3">
      <c r="B22" s="157" t="s">
        <v>12</v>
      </c>
      <c r="C22" s="157" t="s">
        <v>98</v>
      </c>
    </row>
    <row r="23" spans="2:7" x14ac:dyDescent="0.3">
      <c r="B23" s="32" t="s">
        <v>32</v>
      </c>
      <c r="C23" s="33">
        <v>450</v>
      </c>
      <c r="E23" s="40"/>
      <c r="F23" s="41"/>
    </row>
    <row r="24" spans="2:7" x14ac:dyDescent="0.3">
      <c r="B24" s="32" t="s">
        <v>31</v>
      </c>
      <c r="C24" s="33">
        <v>399</v>
      </c>
      <c r="E24" s="40"/>
      <c r="F24" s="42"/>
      <c r="G24" s="161"/>
    </row>
    <row r="25" spans="2:7" x14ac:dyDescent="0.3">
      <c r="B25" s="38" t="s">
        <v>35</v>
      </c>
      <c r="C25" s="39">
        <v>211</v>
      </c>
      <c r="E25" s="40"/>
      <c r="F25" s="41"/>
    </row>
    <row r="28" spans="2:7" x14ac:dyDescent="0.3">
      <c r="B28" s="33"/>
      <c r="C28" s="165"/>
      <c r="D28" s="165"/>
      <c r="E28" s="162"/>
      <c r="F28" s="162"/>
    </row>
    <row r="29" spans="2:7" x14ac:dyDescent="0.3">
      <c r="B29" s="40"/>
      <c r="C29" s="162"/>
      <c r="D29" s="163"/>
      <c r="E29" s="162"/>
      <c r="F29" s="162"/>
    </row>
    <row r="30" spans="2:7" x14ac:dyDescent="0.3">
      <c r="B30" s="40"/>
      <c r="C30" s="160"/>
      <c r="D30" s="44"/>
      <c r="E30" s="162"/>
      <c r="F30" s="162"/>
    </row>
    <row r="31" spans="2:7" x14ac:dyDescent="0.3">
      <c r="C31" s="164"/>
      <c r="D31" s="162"/>
      <c r="E31" s="162"/>
      <c r="F31" s="162"/>
    </row>
    <row r="33" spans="2:5" x14ac:dyDescent="0.3">
      <c r="B33" s="158" t="s">
        <v>100</v>
      </c>
      <c r="E33" s="45"/>
    </row>
    <row r="34" spans="2:5" x14ac:dyDescent="0.3">
      <c r="B34" s="43" t="s">
        <v>99</v>
      </c>
      <c r="C34" s="159" t="s">
        <v>98</v>
      </c>
    </row>
    <row r="35" spans="2:5" x14ac:dyDescent="0.3">
      <c r="B35" s="33">
        <v>1</v>
      </c>
      <c r="C35" s="13">
        <v>399</v>
      </c>
    </row>
    <row r="36" spans="2:5" x14ac:dyDescent="0.3">
      <c r="B36" s="33">
        <v>2</v>
      </c>
      <c r="C36" s="13">
        <v>389</v>
      </c>
    </row>
    <row r="37" spans="2:5" x14ac:dyDescent="0.3">
      <c r="B37" s="33">
        <v>3</v>
      </c>
      <c r="C37" s="13">
        <v>406</v>
      </c>
    </row>
    <row r="38" spans="2:5" x14ac:dyDescent="0.3">
      <c r="B38" s="33">
        <v>4</v>
      </c>
      <c r="C38" s="13">
        <v>394</v>
      </c>
      <c r="D38" s="46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9"/>
  <sheetViews>
    <sheetView zoomScaleNormal="100" workbookViewId="0">
      <selection activeCell="B3" sqref="B3"/>
    </sheetView>
  </sheetViews>
  <sheetFormatPr defaultColWidth="9.1796875" defaultRowHeight="13.45" x14ac:dyDescent="0.3"/>
  <cols>
    <col min="1" max="1" width="2.6328125" style="75" customWidth="1"/>
    <col min="2" max="2" width="11.7265625" style="131" customWidth="1"/>
    <col min="3" max="3" width="11.7265625" style="130" customWidth="1"/>
    <col min="4" max="4" width="11.7265625" style="128" customWidth="1"/>
    <col min="5" max="8" width="11.7265625" style="75" customWidth="1"/>
    <col min="9" max="16384" width="9.1796875" style="75"/>
  </cols>
  <sheetData>
    <row r="1" spans="2:8" x14ac:dyDescent="0.3">
      <c r="B1" s="75"/>
      <c r="C1" s="75"/>
      <c r="D1" s="75"/>
    </row>
    <row r="2" spans="2:8" x14ac:dyDescent="0.3">
      <c r="B2" s="122" t="s">
        <v>55</v>
      </c>
      <c r="C2" s="123"/>
      <c r="D2" s="124" t="s">
        <v>8</v>
      </c>
      <c r="E2" s="123"/>
      <c r="F2" s="123"/>
      <c r="G2" s="123"/>
      <c r="H2" s="123"/>
    </row>
    <row r="3" spans="2:8" x14ac:dyDescent="0.3">
      <c r="B3" s="123"/>
      <c r="C3" s="123"/>
      <c r="D3" s="123"/>
      <c r="E3" s="123"/>
      <c r="F3" s="123"/>
      <c r="G3" s="123"/>
      <c r="H3" s="123"/>
    </row>
    <row r="4" spans="2:8" x14ac:dyDescent="0.3">
      <c r="B4" s="123" t="s">
        <v>76</v>
      </c>
      <c r="C4" s="84"/>
      <c r="D4" s="84"/>
      <c r="E4" s="84"/>
      <c r="F4" s="84"/>
      <c r="G4" s="84"/>
      <c r="H4" s="84"/>
    </row>
    <row r="5" spans="2:8" x14ac:dyDescent="0.3">
      <c r="B5" s="123" t="s">
        <v>73</v>
      </c>
      <c r="C5" s="84"/>
      <c r="D5" s="84"/>
      <c r="E5" s="84"/>
      <c r="F5" s="84"/>
      <c r="G5" s="84"/>
      <c r="H5" s="84"/>
    </row>
    <row r="6" spans="2:8" x14ac:dyDescent="0.3">
      <c r="B6" s="84" t="s">
        <v>80</v>
      </c>
      <c r="C6" s="84"/>
      <c r="D6" s="84"/>
      <c r="E6" s="84"/>
      <c r="F6" s="84"/>
      <c r="G6" s="84"/>
      <c r="H6" s="84"/>
    </row>
    <row r="7" spans="2:8" x14ac:dyDescent="0.3">
      <c r="B7" s="84"/>
      <c r="C7" s="84"/>
      <c r="D7" s="84"/>
      <c r="E7" s="84"/>
      <c r="F7" s="84"/>
      <c r="G7" s="84"/>
      <c r="H7" s="84"/>
    </row>
    <row r="8" spans="2:8" x14ac:dyDescent="0.3">
      <c r="B8" s="125" t="s">
        <v>75</v>
      </c>
      <c r="C8" s="84"/>
      <c r="D8" s="84"/>
      <c r="E8" s="84"/>
      <c r="F8" s="84"/>
      <c r="G8" s="84"/>
      <c r="H8" s="84"/>
    </row>
    <row r="9" spans="2:8" x14ac:dyDescent="0.3">
      <c r="B9" s="125" t="s">
        <v>94</v>
      </c>
      <c r="C9" s="84"/>
      <c r="D9" s="84"/>
      <c r="E9" s="84"/>
      <c r="F9" s="84"/>
      <c r="G9" s="84"/>
      <c r="H9" s="84"/>
    </row>
    <row r="10" spans="2:8" x14ac:dyDescent="0.3">
      <c r="B10" s="125" t="s">
        <v>77</v>
      </c>
      <c r="C10" s="84"/>
      <c r="D10" s="84"/>
      <c r="E10" s="84"/>
      <c r="F10" s="84"/>
      <c r="G10" s="84"/>
      <c r="H10" s="84"/>
    </row>
    <row r="11" spans="2:8" x14ac:dyDescent="0.3">
      <c r="B11" s="125" t="s">
        <v>74</v>
      </c>
      <c r="C11" s="84"/>
      <c r="D11" s="84"/>
      <c r="E11" s="84"/>
      <c r="F11" s="84"/>
      <c r="G11" s="84"/>
      <c r="H11" s="84"/>
    </row>
    <row r="12" spans="2:8" x14ac:dyDescent="0.3">
      <c r="B12" s="126"/>
      <c r="C12" s="84"/>
      <c r="D12" s="84"/>
      <c r="E12" s="84"/>
      <c r="F12" s="84"/>
      <c r="G12" s="84"/>
      <c r="H12" s="84"/>
    </row>
    <row r="13" spans="2:8" x14ac:dyDescent="0.3">
      <c r="B13" s="71"/>
      <c r="C13" s="72"/>
      <c r="D13" s="72"/>
      <c r="E13" s="73"/>
      <c r="F13" s="74"/>
      <c r="G13" s="74"/>
      <c r="H13" s="74"/>
    </row>
    <row r="14" spans="2:8" s="76" customFormat="1" x14ac:dyDescent="0.3"/>
    <row r="15" spans="2:8" s="76" customFormat="1" x14ac:dyDescent="0.3">
      <c r="H15" s="72"/>
    </row>
    <row r="16" spans="2:8" s="76" customFormat="1" x14ac:dyDescent="0.3"/>
    <row r="17" spans="2:8" s="76" customFormat="1" x14ac:dyDescent="0.3"/>
    <row r="18" spans="2:8" s="76" customFormat="1" x14ac:dyDescent="0.3"/>
    <row r="19" spans="2:8" s="76" customFormat="1" x14ac:dyDescent="0.3"/>
    <row r="20" spans="2:8" s="76" customFormat="1" x14ac:dyDescent="0.3"/>
    <row r="21" spans="2:8" s="76" customFormat="1" x14ac:dyDescent="0.3">
      <c r="B21" s="77"/>
      <c r="C21" s="78"/>
      <c r="D21" s="75"/>
      <c r="F21" s="79"/>
      <c r="G21" s="78"/>
      <c r="H21" s="75"/>
    </row>
    <row r="22" spans="2:8" s="76" customFormat="1" x14ac:dyDescent="0.3">
      <c r="B22" s="77"/>
      <c r="C22" s="78"/>
      <c r="D22" s="75"/>
      <c r="F22" s="79"/>
      <c r="G22" s="78"/>
      <c r="H22" s="75"/>
    </row>
    <row r="23" spans="2:8" s="76" customFormat="1" x14ac:dyDescent="0.3">
      <c r="B23" s="77"/>
      <c r="C23" s="78"/>
      <c r="D23" s="75"/>
      <c r="F23" s="79"/>
      <c r="G23" s="78"/>
      <c r="H23" s="75"/>
    </row>
    <row r="24" spans="2:8" s="76" customFormat="1" x14ac:dyDescent="0.3">
      <c r="B24" s="77"/>
      <c r="C24" s="78"/>
      <c r="D24" s="75"/>
      <c r="F24" s="79"/>
      <c r="G24" s="78"/>
      <c r="H24" s="75"/>
    </row>
    <row r="25" spans="2:8" s="76" customFormat="1" x14ac:dyDescent="0.3">
      <c r="B25" s="77"/>
      <c r="C25" s="78"/>
      <c r="D25" s="75"/>
      <c r="F25" s="79"/>
      <c r="G25" s="78"/>
      <c r="H25" s="75"/>
    </row>
    <row r="26" spans="2:8" s="76" customFormat="1" x14ac:dyDescent="0.3">
      <c r="B26" s="77"/>
      <c r="C26" s="78"/>
      <c r="D26" s="75"/>
      <c r="F26" s="79"/>
      <c r="G26" s="78"/>
      <c r="H26" s="75"/>
    </row>
    <row r="27" spans="2:8" s="76" customFormat="1" x14ac:dyDescent="0.3">
      <c r="B27" s="77"/>
      <c r="C27" s="78"/>
      <c r="D27" s="75"/>
      <c r="F27" s="79"/>
      <c r="G27" s="78"/>
      <c r="H27" s="75"/>
    </row>
    <row r="28" spans="2:8" s="76" customFormat="1" x14ac:dyDescent="0.3">
      <c r="B28" s="77"/>
      <c r="C28" s="78"/>
      <c r="D28" s="75"/>
      <c r="F28" s="79"/>
      <c r="G28" s="78"/>
      <c r="H28" s="75"/>
    </row>
    <row r="29" spans="2:8" s="76" customFormat="1" x14ac:dyDescent="0.3">
      <c r="B29" s="77"/>
      <c r="C29" s="78"/>
      <c r="D29" s="75"/>
      <c r="F29" s="79"/>
      <c r="G29" s="78"/>
      <c r="H29" s="75"/>
    </row>
    <row r="30" spans="2:8" s="76" customFormat="1" x14ac:dyDescent="0.3">
      <c r="B30" s="77"/>
      <c r="C30" s="78"/>
      <c r="D30" s="75"/>
      <c r="F30" s="79"/>
      <c r="G30" s="78"/>
      <c r="H30" s="75"/>
    </row>
    <row r="31" spans="2:8" s="76" customFormat="1" x14ac:dyDescent="0.3">
      <c r="B31" s="77"/>
      <c r="C31" s="78"/>
      <c r="D31" s="75"/>
      <c r="F31" s="79"/>
      <c r="G31" s="78"/>
      <c r="H31" s="75"/>
    </row>
    <row r="32" spans="2:8" s="76" customFormat="1" x14ac:dyDescent="0.3"/>
    <row r="33" spans="2:8" s="76" customFormat="1" x14ac:dyDescent="0.3">
      <c r="B33" s="152"/>
      <c r="C33" s="153"/>
      <c r="D33" s="154"/>
      <c r="E33" s="153"/>
      <c r="F33" s="79"/>
      <c r="G33" s="74"/>
      <c r="H33" s="80"/>
    </row>
    <row r="34" spans="2:8" s="76" customFormat="1" x14ac:dyDescent="0.3">
      <c r="B34" s="86"/>
      <c r="C34" s="86"/>
      <c r="D34" s="129"/>
      <c r="E34" s="85"/>
      <c r="F34" s="155"/>
      <c r="G34" s="109"/>
      <c r="H34" s="80"/>
    </row>
    <row r="35" spans="2:8" s="76" customFormat="1" x14ac:dyDescent="0.3">
      <c r="B35" s="156"/>
      <c r="C35" s="85"/>
      <c r="D35" s="129"/>
      <c r="E35" s="85"/>
      <c r="F35" s="155"/>
      <c r="G35" s="109"/>
      <c r="H35" s="80"/>
    </row>
    <row r="36" spans="2:8" s="76" customFormat="1" x14ac:dyDescent="0.3">
      <c r="B36" s="156"/>
      <c r="C36" s="85"/>
      <c r="D36" s="129"/>
      <c r="E36" s="85"/>
      <c r="F36" s="155"/>
      <c r="G36" s="109"/>
      <c r="H36" s="80"/>
    </row>
    <row r="37" spans="2:8" s="76" customFormat="1" x14ac:dyDescent="0.3">
      <c r="B37" s="109"/>
      <c r="C37" s="85"/>
      <c r="D37" s="86"/>
      <c r="E37" s="86"/>
      <c r="F37" s="86"/>
      <c r="G37" s="109"/>
      <c r="H37" s="80"/>
    </row>
    <row r="38" spans="2:8" s="76" customFormat="1" x14ac:dyDescent="0.3">
      <c r="B38" s="77"/>
      <c r="C38" s="78"/>
      <c r="D38" s="75"/>
      <c r="F38" s="79"/>
      <c r="G38" s="78"/>
      <c r="H38" s="75"/>
    </row>
    <row r="39" spans="2:8" s="76" customFormat="1" x14ac:dyDescent="0.3">
      <c r="B39" s="77"/>
      <c r="C39" s="78"/>
      <c r="D39" s="75"/>
      <c r="F39" s="79"/>
      <c r="G39" s="78"/>
      <c r="H39" s="75"/>
    </row>
    <row r="40" spans="2:8" s="76" customFormat="1" x14ac:dyDescent="0.3">
      <c r="B40" s="132" t="s">
        <v>71</v>
      </c>
      <c r="E40" s="132" t="s">
        <v>72</v>
      </c>
      <c r="H40" s="131"/>
    </row>
    <row r="41" spans="2:8" s="76" customFormat="1" x14ac:dyDescent="0.3">
      <c r="E41" s="133"/>
      <c r="F41" s="133"/>
      <c r="H41" s="75"/>
    </row>
    <row r="42" spans="2:8" s="76" customFormat="1" x14ac:dyDescent="0.3">
      <c r="B42" s="134" t="s">
        <v>78</v>
      </c>
      <c r="C42" s="128" t="s">
        <v>38</v>
      </c>
      <c r="E42" s="134" t="s">
        <v>78</v>
      </c>
      <c r="F42" s="128" t="s">
        <v>38</v>
      </c>
      <c r="H42" s="75"/>
    </row>
    <row r="43" spans="2:8" s="76" customFormat="1" x14ac:dyDescent="0.3">
      <c r="B43" s="135" t="s">
        <v>79</v>
      </c>
      <c r="C43" s="128" t="s">
        <v>39</v>
      </c>
      <c r="E43" s="135" t="s">
        <v>79</v>
      </c>
      <c r="F43" s="128" t="s">
        <v>39</v>
      </c>
      <c r="H43" s="75"/>
    </row>
    <row r="44" spans="2:8" s="76" customFormat="1" x14ac:dyDescent="0.3">
      <c r="B44" s="136" t="s">
        <v>81</v>
      </c>
      <c r="C44" s="137">
        <v>1</v>
      </c>
      <c r="D44" s="138"/>
      <c r="E44" s="136" t="s">
        <v>81</v>
      </c>
      <c r="F44" s="137">
        <v>1</v>
      </c>
      <c r="H44" s="75"/>
    </row>
    <row r="45" spans="2:8" s="76" customFormat="1" ht="14.55" x14ac:dyDescent="0.35">
      <c r="B45" s="77" t="s">
        <v>82</v>
      </c>
      <c r="C45" s="78">
        <v>2.0000000000000002E-5</v>
      </c>
      <c r="D45" s="75"/>
      <c r="E45" s="79" t="s">
        <v>67</v>
      </c>
      <c r="F45" s="78" t="s">
        <v>47</v>
      </c>
      <c r="H45" s="75"/>
    </row>
    <row r="46" spans="2:8" s="76" customFormat="1" x14ac:dyDescent="0.3">
      <c r="B46" s="131"/>
      <c r="C46" s="130"/>
      <c r="D46" s="128"/>
      <c r="E46" s="133"/>
      <c r="F46" s="139"/>
      <c r="H46" s="75"/>
    </row>
    <row r="47" spans="2:8" s="76" customFormat="1" x14ac:dyDescent="0.3">
      <c r="B47" s="140" t="s">
        <v>48</v>
      </c>
      <c r="C47" s="141" t="s">
        <v>37</v>
      </c>
      <c r="D47" s="142"/>
      <c r="E47" s="127" t="s">
        <v>48</v>
      </c>
      <c r="F47" s="141" t="s">
        <v>37</v>
      </c>
      <c r="H47" s="75"/>
    </row>
    <row r="48" spans="2:8" s="76" customFormat="1" x14ac:dyDescent="0.3">
      <c r="B48" s="131">
        <v>219</v>
      </c>
      <c r="C48" s="112">
        <v>0.84749999999999992</v>
      </c>
      <c r="D48" s="129"/>
      <c r="E48" s="131">
        <v>219</v>
      </c>
      <c r="F48" s="130">
        <v>0.241846338898731</v>
      </c>
      <c r="H48" s="75"/>
    </row>
    <row r="49" spans="1:8" s="76" customFormat="1" x14ac:dyDescent="0.3">
      <c r="B49" s="131">
        <v>220</v>
      </c>
      <c r="C49" s="112">
        <v>0.86619999999999986</v>
      </c>
      <c r="D49" s="129"/>
      <c r="E49" s="131">
        <v>220</v>
      </c>
      <c r="F49" s="130">
        <v>0.234808938898731</v>
      </c>
      <c r="H49" s="75"/>
    </row>
    <row r="50" spans="1:8" s="76" customFormat="1" x14ac:dyDescent="0.3">
      <c r="B50" s="131">
        <v>221</v>
      </c>
      <c r="C50" s="112">
        <v>0.86229999999999984</v>
      </c>
      <c r="D50" s="129"/>
      <c r="E50" s="131">
        <v>221</v>
      </c>
      <c r="F50" s="130">
        <v>0.2268721388987312</v>
      </c>
      <c r="H50" s="112"/>
    </row>
    <row r="51" spans="1:8" s="76" customFormat="1" x14ac:dyDescent="0.3">
      <c r="B51" s="131">
        <v>222</v>
      </c>
      <c r="C51" s="112">
        <v>0.83199999999999985</v>
      </c>
      <c r="D51" s="129"/>
      <c r="E51" s="131">
        <v>222</v>
      </c>
      <c r="F51" s="130">
        <v>0.22274913889873119</v>
      </c>
      <c r="H51" s="112"/>
    </row>
    <row r="52" spans="1:8" x14ac:dyDescent="0.3">
      <c r="A52" s="76"/>
      <c r="B52" s="131">
        <v>223</v>
      </c>
      <c r="C52" s="112">
        <v>0.78691</v>
      </c>
      <c r="D52" s="129"/>
      <c r="E52" s="131">
        <v>223</v>
      </c>
      <c r="F52" s="130">
        <v>0.21075519889873123</v>
      </c>
      <c r="H52" s="112"/>
    </row>
    <row r="53" spans="1:8" x14ac:dyDescent="0.3">
      <c r="B53" s="131">
        <v>224</v>
      </c>
      <c r="C53" s="85">
        <v>0.73673000000000011</v>
      </c>
      <c r="D53" s="129"/>
      <c r="E53" s="131">
        <v>224</v>
      </c>
      <c r="F53" s="130">
        <v>0.19740731889873125</v>
      </c>
      <c r="H53" s="112"/>
    </row>
    <row r="54" spans="1:8" x14ac:dyDescent="0.3">
      <c r="B54" s="131">
        <v>225</v>
      </c>
      <c r="C54" s="85">
        <v>0.6882299999999999</v>
      </c>
      <c r="D54" s="129"/>
      <c r="E54" s="131">
        <v>225</v>
      </c>
      <c r="F54" s="130">
        <v>0.1845063188987312</v>
      </c>
      <c r="H54" s="112"/>
    </row>
    <row r="55" spans="1:8" x14ac:dyDescent="0.3">
      <c r="B55" s="131">
        <v>226</v>
      </c>
      <c r="C55" s="112">
        <v>0.64182000000000006</v>
      </c>
      <c r="D55" s="129"/>
      <c r="E55" s="131">
        <v>226</v>
      </c>
      <c r="F55" s="130">
        <v>0.17299991533191983</v>
      </c>
      <c r="H55" s="112"/>
    </row>
    <row r="56" spans="1:8" x14ac:dyDescent="0.3">
      <c r="B56" s="131">
        <v>227</v>
      </c>
      <c r="C56" s="112">
        <v>0.59793000000000007</v>
      </c>
      <c r="D56" s="129"/>
      <c r="E56" s="131">
        <v>227</v>
      </c>
      <c r="F56" s="130">
        <v>0.15707758496359728</v>
      </c>
      <c r="H56" s="112"/>
    </row>
    <row r="57" spans="1:8" x14ac:dyDescent="0.3">
      <c r="B57" s="131">
        <v>228</v>
      </c>
      <c r="C57" s="112">
        <v>0.55908000000000002</v>
      </c>
      <c r="D57" s="129"/>
      <c r="E57" s="131">
        <v>228</v>
      </c>
      <c r="F57" s="130">
        <v>0.1459973582476303</v>
      </c>
    </row>
    <row r="58" spans="1:8" x14ac:dyDescent="0.3">
      <c r="B58" s="131">
        <v>229</v>
      </c>
      <c r="C58" s="130">
        <v>0.52567000000000008</v>
      </c>
      <c r="D58" s="129"/>
      <c r="E58" s="131">
        <v>229</v>
      </c>
      <c r="F58" s="130">
        <v>0.13529429880791652</v>
      </c>
      <c r="H58" s="129"/>
    </row>
    <row r="59" spans="1:8" x14ac:dyDescent="0.3">
      <c r="B59" s="131">
        <v>230</v>
      </c>
      <c r="C59" s="130">
        <v>0.49848000000000003</v>
      </c>
      <c r="D59" s="129"/>
      <c r="E59" s="131">
        <v>230</v>
      </c>
      <c r="F59" s="130">
        <v>0.12607737779285325</v>
      </c>
      <c r="H59" s="129"/>
    </row>
    <row r="60" spans="1:8" x14ac:dyDescent="0.3">
      <c r="B60" s="131">
        <v>231</v>
      </c>
      <c r="C60" s="130">
        <v>0.47676000000000002</v>
      </c>
      <c r="D60" s="129"/>
      <c r="E60" s="131">
        <v>231</v>
      </c>
      <c r="F60" s="130">
        <v>0.13160385375435124</v>
      </c>
    </row>
    <row r="61" spans="1:8" x14ac:dyDescent="0.3">
      <c r="B61" s="131">
        <v>232</v>
      </c>
      <c r="C61" s="130">
        <v>0.45905999999999997</v>
      </c>
      <c r="D61" s="129"/>
      <c r="E61" s="131">
        <v>232</v>
      </c>
      <c r="F61" s="130">
        <v>0.12341660914639434</v>
      </c>
    </row>
    <row r="62" spans="1:8" x14ac:dyDescent="0.3">
      <c r="B62" s="131">
        <v>233</v>
      </c>
      <c r="C62" s="130">
        <v>0.44504000000000005</v>
      </c>
      <c r="D62" s="129"/>
      <c r="E62" s="131">
        <v>233</v>
      </c>
      <c r="F62" s="130">
        <v>0.12000533944360435</v>
      </c>
      <c r="H62" s="112"/>
    </row>
    <row r="63" spans="1:8" x14ac:dyDescent="0.3">
      <c r="B63" s="131">
        <v>234</v>
      </c>
      <c r="C63" s="130">
        <v>0.43460000000000004</v>
      </c>
      <c r="D63" s="129"/>
      <c r="E63" s="131">
        <v>234</v>
      </c>
      <c r="F63" s="130">
        <v>0.12789951446634384</v>
      </c>
      <c r="H63" s="112"/>
    </row>
    <row r="64" spans="1:8" x14ac:dyDescent="0.3">
      <c r="B64" s="131">
        <v>235</v>
      </c>
      <c r="C64" s="130">
        <v>0.42802999999999997</v>
      </c>
      <c r="D64" s="129"/>
      <c r="E64" s="131">
        <v>235</v>
      </c>
      <c r="F64" s="130">
        <v>0.11105199731147501</v>
      </c>
      <c r="H64" s="112"/>
    </row>
    <row r="65" spans="2:8" x14ac:dyDescent="0.3">
      <c r="B65" s="131">
        <v>236</v>
      </c>
      <c r="C65" s="130">
        <v>0.42545000000000005</v>
      </c>
      <c r="D65" s="129"/>
      <c r="E65" s="131">
        <v>236</v>
      </c>
      <c r="F65" s="130">
        <v>0.11592666918823467</v>
      </c>
      <c r="H65" s="112"/>
    </row>
    <row r="66" spans="2:8" x14ac:dyDescent="0.3">
      <c r="B66" s="131">
        <v>237</v>
      </c>
      <c r="C66" s="130">
        <v>0.42624999999999996</v>
      </c>
      <c r="D66" s="129"/>
      <c r="E66" s="131">
        <v>237</v>
      </c>
      <c r="F66" s="130">
        <v>0.11272518628738587</v>
      </c>
      <c r="H66" s="112"/>
    </row>
    <row r="67" spans="2:8" x14ac:dyDescent="0.3">
      <c r="B67" s="131">
        <v>238</v>
      </c>
      <c r="C67" s="130">
        <v>0.43041999999999997</v>
      </c>
      <c r="D67" s="129"/>
      <c r="E67" s="131">
        <v>238</v>
      </c>
      <c r="F67" s="130">
        <v>0.11847137407490498</v>
      </c>
      <c r="H67" s="112"/>
    </row>
    <row r="68" spans="2:8" x14ac:dyDescent="0.3">
      <c r="B68" s="131">
        <v>239</v>
      </c>
      <c r="C68" s="130">
        <v>0.43760000000000004</v>
      </c>
      <c r="D68" s="129"/>
      <c r="E68" s="131">
        <v>239</v>
      </c>
      <c r="F68" s="130">
        <v>0.12344530761912667</v>
      </c>
      <c r="H68" s="112"/>
    </row>
    <row r="69" spans="2:8" x14ac:dyDescent="0.3">
      <c r="B69" s="131">
        <v>240</v>
      </c>
      <c r="C69" s="130">
        <v>0.44680000000000003</v>
      </c>
      <c r="D69" s="129"/>
      <c r="E69" s="131">
        <v>240</v>
      </c>
      <c r="F69" s="130">
        <v>0.12686833859071017</v>
      </c>
      <c r="H69" s="112"/>
    </row>
    <row r="70" spans="2:8" x14ac:dyDescent="0.3">
      <c r="B70" s="131">
        <v>241</v>
      </c>
      <c r="C70" s="130">
        <v>0.45742999999999995</v>
      </c>
      <c r="D70" s="129"/>
      <c r="E70" s="131">
        <v>241</v>
      </c>
      <c r="F70" s="130">
        <v>0.13091633542496792</v>
      </c>
      <c r="H70" s="112"/>
    </row>
    <row r="71" spans="2:8" x14ac:dyDescent="0.3">
      <c r="B71" s="131">
        <v>242</v>
      </c>
      <c r="C71" s="130">
        <v>0.46907000000000004</v>
      </c>
      <c r="D71" s="129"/>
      <c r="E71" s="131">
        <v>242</v>
      </c>
      <c r="F71" s="130">
        <v>0.12146667581688278</v>
      </c>
    </row>
    <row r="72" spans="2:8" x14ac:dyDescent="0.3">
      <c r="B72" s="131">
        <v>243</v>
      </c>
      <c r="C72" s="130">
        <v>0.48105999999999999</v>
      </c>
      <c r="D72" s="129"/>
      <c r="E72" s="131">
        <v>243</v>
      </c>
      <c r="F72" s="130">
        <v>0.12484652085085288</v>
      </c>
      <c r="H72" s="129"/>
    </row>
    <row r="73" spans="2:8" x14ac:dyDescent="0.3">
      <c r="B73" s="131">
        <v>244</v>
      </c>
      <c r="C73" s="130">
        <v>0.49337999999999993</v>
      </c>
      <c r="D73" s="129"/>
      <c r="E73" s="131">
        <v>244</v>
      </c>
      <c r="F73" s="130">
        <v>0.13492891221950126</v>
      </c>
      <c r="H73" s="129"/>
    </row>
    <row r="74" spans="2:8" x14ac:dyDescent="0.3">
      <c r="B74" s="131">
        <v>245</v>
      </c>
      <c r="C74" s="130">
        <v>0.50695000000000001</v>
      </c>
      <c r="D74" s="129"/>
      <c r="E74" s="131">
        <v>245</v>
      </c>
      <c r="F74" s="130">
        <v>0.13026380162988213</v>
      </c>
    </row>
    <row r="75" spans="2:8" x14ac:dyDescent="0.3">
      <c r="B75" s="131">
        <v>246</v>
      </c>
      <c r="C75" s="130">
        <v>0.52089999999999992</v>
      </c>
      <c r="D75" s="129"/>
      <c r="E75" s="131">
        <v>246</v>
      </c>
      <c r="F75" s="130">
        <v>0.142289113562174</v>
      </c>
    </row>
    <row r="76" spans="2:8" x14ac:dyDescent="0.3">
      <c r="B76" s="131">
        <v>247</v>
      </c>
      <c r="C76" s="130">
        <v>0.53486000000000011</v>
      </c>
      <c r="D76" s="129"/>
      <c r="E76" s="131">
        <v>247</v>
      </c>
      <c r="F76" s="130">
        <v>0.15001200369230755</v>
      </c>
      <c r="H76" s="112"/>
    </row>
    <row r="77" spans="2:8" x14ac:dyDescent="0.3">
      <c r="B77" s="131">
        <v>248</v>
      </c>
      <c r="C77" s="130">
        <v>0.54777999999999993</v>
      </c>
      <c r="D77" s="129"/>
      <c r="E77" s="131">
        <v>248</v>
      </c>
      <c r="F77" s="130">
        <v>0.1553100045994858</v>
      </c>
      <c r="H77" s="112"/>
    </row>
    <row r="78" spans="2:8" x14ac:dyDescent="0.3">
      <c r="B78" s="131">
        <v>249</v>
      </c>
      <c r="C78" s="130">
        <v>0.55969000000000002</v>
      </c>
      <c r="D78" s="129"/>
      <c r="E78" s="131">
        <v>249</v>
      </c>
      <c r="F78" s="130">
        <v>0.15922672653193398</v>
      </c>
      <c r="H78" s="112"/>
    </row>
    <row r="79" spans="2:8" x14ac:dyDescent="0.3">
      <c r="B79" s="131">
        <v>250</v>
      </c>
      <c r="C79" s="130">
        <v>0.57031000000000009</v>
      </c>
      <c r="D79" s="129"/>
      <c r="E79" s="131">
        <v>250</v>
      </c>
      <c r="F79" s="130">
        <v>0.15128495730287589</v>
      </c>
      <c r="H79" s="112"/>
    </row>
    <row r="80" spans="2:8" x14ac:dyDescent="0.3">
      <c r="B80" s="131">
        <v>251</v>
      </c>
      <c r="C80" s="130">
        <v>0.57987000000000011</v>
      </c>
      <c r="D80" s="129"/>
      <c r="E80" s="131">
        <v>251</v>
      </c>
      <c r="F80" s="130">
        <v>0.15403157021962852</v>
      </c>
      <c r="H80" s="112"/>
    </row>
    <row r="81" spans="2:8" x14ac:dyDescent="0.3">
      <c r="B81" s="131">
        <v>252</v>
      </c>
      <c r="C81" s="130">
        <v>0.58831000000000011</v>
      </c>
      <c r="D81" s="129"/>
      <c r="E81" s="131">
        <v>252</v>
      </c>
      <c r="F81" s="130">
        <v>0.15428631180466185</v>
      </c>
    </row>
    <row r="82" spans="2:8" x14ac:dyDescent="0.3">
      <c r="B82" s="131">
        <v>253</v>
      </c>
      <c r="C82" s="130">
        <v>0.59767999999999999</v>
      </c>
      <c r="D82" s="129"/>
      <c r="E82" s="131">
        <v>253</v>
      </c>
      <c r="F82" s="130">
        <v>0.16053948671215099</v>
      </c>
      <c r="H82" s="112"/>
    </row>
    <row r="83" spans="2:8" x14ac:dyDescent="0.3">
      <c r="B83" s="131">
        <v>254</v>
      </c>
      <c r="C83" s="130">
        <v>0.60830000000000006</v>
      </c>
      <c r="D83" s="129"/>
      <c r="E83" s="131">
        <v>254</v>
      </c>
      <c r="F83" s="130">
        <v>0.16432415668053876</v>
      </c>
      <c r="H83" s="112"/>
    </row>
    <row r="84" spans="2:8" x14ac:dyDescent="0.3">
      <c r="B84" s="131">
        <v>255</v>
      </c>
      <c r="C84" s="130">
        <v>0.62090000000000001</v>
      </c>
      <c r="D84" s="129"/>
      <c r="E84" s="131">
        <v>255</v>
      </c>
      <c r="F84" s="130">
        <v>0.17197616595366677</v>
      </c>
      <c r="H84" s="112"/>
    </row>
    <row r="85" spans="2:8" x14ac:dyDescent="0.3">
      <c r="B85" s="131">
        <v>256</v>
      </c>
      <c r="C85" s="130">
        <v>0.63553999999999999</v>
      </c>
      <c r="D85" s="129"/>
      <c r="E85" s="131">
        <v>256</v>
      </c>
      <c r="F85" s="130">
        <v>0.1758117890201375</v>
      </c>
      <c r="H85" s="112"/>
    </row>
    <row r="86" spans="2:8" x14ac:dyDescent="0.3">
      <c r="B86" s="131">
        <v>257</v>
      </c>
      <c r="C86" s="130">
        <v>0.65137</v>
      </c>
      <c r="D86" s="129"/>
      <c r="E86" s="131">
        <v>257</v>
      </c>
      <c r="F86" s="130">
        <v>0.18389104789070981</v>
      </c>
      <c r="H86" s="112"/>
    </row>
    <row r="87" spans="2:8" x14ac:dyDescent="0.3">
      <c r="B87" s="131">
        <v>258</v>
      </c>
      <c r="C87" s="130">
        <v>0.66731000000000007</v>
      </c>
      <c r="D87" s="129"/>
      <c r="E87" s="131">
        <v>258</v>
      </c>
      <c r="F87" s="130">
        <v>0.18528746175614658</v>
      </c>
      <c r="H87" s="112"/>
    </row>
    <row r="88" spans="2:8" x14ac:dyDescent="0.3">
      <c r="B88" s="131">
        <v>259</v>
      </c>
      <c r="C88" s="130">
        <v>0.68189999999999995</v>
      </c>
      <c r="D88" s="129"/>
      <c r="E88" s="131">
        <v>259</v>
      </c>
      <c r="F88" s="130">
        <v>0.1805768941618999</v>
      </c>
      <c r="H88" s="112"/>
    </row>
    <row r="89" spans="2:8" x14ac:dyDescent="0.3">
      <c r="B89" s="131">
        <v>260</v>
      </c>
      <c r="C89" s="130">
        <v>0.69402000000000008</v>
      </c>
      <c r="D89" s="129"/>
      <c r="E89" s="131">
        <v>260</v>
      </c>
      <c r="F89" s="130">
        <v>0.19033757995721742</v>
      </c>
      <c r="H89" s="112"/>
    </row>
    <row r="90" spans="2:8" x14ac:dyDescent="0.3">
      <c r="B90" s="131">
        <v>261</v>
      </c>
      <c r="C90" s="130">
        <v>0.70297000000000009</v>
      </c>
      <c r="D90" s="129"/>
      <c r="E90" s="131">
        <v>261</v>
      </c>
      <c r="F90" s="130">
        <v>0.19329089782145364</v>
      </c>
    </row>
    <row r="91" spans="2:8" x14ac:dyDescent="0.3">
      <c r="B91" s="131">
        <v>262</v>
      </c>
      <c r="C91" s="130">
        <v>0.70859000000000005</v>
      </c>
      <c r="D91" s="129"/>
      <c r="E91" s="131">
        <v>262</v>
      </c>
      <c r="F91" s="130">
        <v>0.18462811487601891</v>
      </c>
    </row>
    <row r="92" spans="2:8" x14ac:dyDescent="0.3">
      <c r="B92" s="131">
        <v>263</v>
      </c>
      <c r="C92" s="130">
        <v>0.70948999999999995</v>
      </c>
      <c r="D92" s="129"/>
      <c r="E92" s="131">
        <v>263</v>
      </c>
      <c r="F92" s="130">
        <v>0.19157276456483982</v>
      </c>
      <c r="H92" s="112"/>
    </row>
    <row r="93" spans="2:8" x14ac:dyDescent="0.3">
      <c r="B93" s="131">
        <v>264</v>
      </c>
      <c r="C93" s="130">
        <v>0.70416999999999996</v>
      </c>
      <c r="D93" s="129"/>
      <c r="E93" s="131">
        <v>264</v>
      </c>
      <c r="F93" s="130">
        <v>0.18823589362867738</v>
      </c>
      <c r="H93" s="112"/>
    </row>
    <row r="94" spans="2:8" x14ac:dyDescent="0.3">
      <c r="B94" s="131">
        <v>265</v>
      </c>
      <c r="C94" s="130">
        <v>0.69198000000000004</v>
      </c>
      <c r="D94" s="129"/>
      <c r="E94" s="131">
        <v>265</v>
      </c>
      <c r="F94" s="130">
        <v>0.1759997811641445</v>
      </c>
      <c r="H94" s="112"/>
    </row>
    <row r="95" spans="2:8" x14ac:dyDescent="0.3">
      <c r="B95" s="131">
        <v>266</v>
      </c>
      <c r="C95" s="130">
        <v>0.67334999999999989</v>
      </c>
      <c r="D95" s="129"/>
      <c r="E95" s="131">
        <v>266</v>
      </c>
      <c r="F95" s="130">
        <v>0.18064574809944503</v>
      </c>
      <c r="H95" s="112"/>
    </row>
    <row r="96" spans="2:8" x14ac:dyDescent="0.3">
      <c r="B96" s="131">
        <v>267</v>
      </c>
      <c r="C96" s="130">
        <v>0.65087000000000006</v>
      </c>
      <c r="D96" s="129"/>
      <c r="E96" s="131">
        <v>267</v>
      </c>
      <c r="F96" s="130">
        <v>0.18057939801406475</v>
      </c>
      <c r="H96" s="112"/>
    </row>
    <row r="97" spans="2:8" x14ac:dyDescent="0.3">
      <c r="B97" s="131">
        <v>268</v>
      </c>
      <c r="C97" s="130">
        <v>0.62691000000000008</v>
      </c>
      <c r="D97" s="129"/>
      <c r="E97" s="131">
        <v>268</v>
      </c>
      <c r="F97" s="130">
        <v>0.1667255350414526</v>
      </c>
      <c r="H97" s="112"/>
    </row>
    <row r="98" spans="2:8" x14ac:dyDescent="0.3">
      <c r="B98" s="131">
        <v>269</v>
      </c>
      <c r="C98" s="130">
        <v>0.60278999999999994</v>
      </c>
      <c r="D98" s="129"/>
      <c r="E98" s="131">
        <v>269</v>
      </c>
      <c r="F98" s="130">
        <v>0.16446094107993434</v>
      </c>
      <c r="H98" s="112"/>
    </row>
    <row r="99" spans="2:8" x14ac:dyDescent="0.3">
      <c r="B99" s="131">
        <v>270</v>
      </c>
      <c r="C99" s="130">
        <v>0.57854000000000005</v>
      </c>
      <c r="D99" s="129"/>
      <c r="E99" s="131">
        <v>270</v>
      </c>
      <c r="F99" s="130">
        <v>0.15483658310349926</v>
      </c>
      <c r="H99" s="112"/>
    </row>
    <row r="100" spans="2:8" x14ac:dyDescent="0.3">
      <c r="B100" s="131">
        <v>271</v>
      </c>
      <c r="C100" s="130">
        <v>0.55371999999999999</v>
      </c>
      <c r="D100" s="129"/>
      <c r="E100" s="131">
        <v>271</v>
      </c>
      <c r="F100" s="130">
        <v>0.15778158814958249</v>
      </c>
      <c r="H100" s="112"/>
    </row>
    <row r="101" spans="2:8" x14ac:dyDescent="0.3">
      <c r="B101" s="131">
        <v>272</v>
      </c>
      <c r="C101" s="130">
        <v>0.52658000000000005</v>
      </c>
      <c r="D101" s="129"/>
      <c r="E101" s="131">
        <v>272</v>
      </c>
      <c r="F101" s="130">
        <v>0.14084503390743</v>
      </c>
      <c r="H101" s="112"/>
    </row>
    <row r="102" spans="2:8" x14ac:dyDescent="0.3">
      <c r="B102" s="131">
        <v>273</v>
      </c>
      <c r="C102" s="130">
        <v>0.49693999999999994</v>
      </c>
      <c r="D102" s="129"/>
      <c r="E102" s="131">
        <v>273</v>
      </c>
      <c r="F102" s="130">
        <v>0.13263546765260581</v>
      </c>
      <c r="H102" s="112"/>
    </row>
    <row r="103" spans="2:8" x14ac:dyDescent="0.3">
      <c r="B103" s="131">
        <v>274</v>
      </c>
      <c r="C103" s="130">
        <v>0.46597000000000005</v>
      </c>
      <c r="D103" s="129"/>
      <c r="E103" s="131">
        <v>274</v>
      </c>
      <c r="F103" s="130">
        <v>0.12517793053093226</v>
      </c>
      <c r="H103" s="112"/>
    </row>
    <row r="104" spans="2:8" x14ac:dyDescent="0.3">
      <c r="B104" s="131">
        <v>275</v>
      </c>
      <c r="C104" s="130">
        <v>0.43438000000000004</v>
      </c>
      <c r="D104" s="129"/>
      <c r="E104" s="131">
        <v>275</v>
      </c>
      <c r="F104" s="130">
        <v>0.12436979425018974</v>
      </c>
      <c r="H104" s="112"/>
    </row>
    <row r="105" spans="2:8" x14ac:dyDescent="0.3">
      <c r="B105" s="131">
        <v>276</v>
      </c>
      <c r="C105" s="130">
        <v>0.40314</v>
      </c>
      <c r="D105" s="129"/>
      <c r="E105" s="131">
        <v>276</v>
      </c>
      <c r="F105" s="130">
        <v>0.11727838156478737</v>
      </c>
      <c r="H105" s="112"/>
    </row>
    <row r="106" spans="2:8" x14ac:dyDescent="0.3">
      <c r="B106" s="131">
        <v>277</v>
      </c>
      <c r="C106" s="130">
        <v>0.37264999999999998</v>
      </c>
      <c r="D106" s="129"/>
      <c r="E106" s="131">
        <v>277</v>
      </c>
      <c r="F106" s="130">
        <v>0.10837852058286206</v>
      </c>
      <c r="H106" s="112"/>
    </row>
    <row r="107" spans="2:8" x14ac:dyDescent="0.3">
      <c r="B107" s="131">
        <v>278</v>
      </c>
      <c r="C107" s="130">
        <v>0.34366999999999998</v>
      </c>
      <c r="D107" s="129"/>
      <c r="E107" s="131">
        <v>278</v>
      </c>
      <c r="F107" s="130">
        <v>0.10332341643080607</v>
      </c>
      <c r="H107" s="112"/>
    </row>
    <row r="108" spans="2:8" x14ac:dyDescent="0.3">
      <c r="B108" s="131">
        <v>279</v>
      </c>
      <c r="C108" s="130">
        <v>0.31541000000000002</v>
      </c>
      <c r="D108" s="129"/>
      <c r="E108" s="131">
        <v>279</v>
      </c>
      <c r="F108" s="130">
        <v>8.6631927578637677E-2</v>
      </c>
      <c r="H108" s="112"/>
    </row>
    <row r="109" spans="2:8" x14ac:dyDescent="0.3">
      <c r="B109" s="131">
        <v>280</v>
      </c>
      <c r="C109" s="130">
        <v>0.28759000000000001</v>
      </c>
      <c r="D109" s="129"/>
      <c r="E109" s="131">
        <v>280</v>
      </c>
      <c r="F109" s="130">
        <v>7.3892897464632123E-2</v>
      </c>
      <c r="H109" s="112"/>
    </row>
    <row r="110" spans="2:8" x14ac:dyDescent="0.3">
      <c r="B110" s="131">
        <v>281</v>
      </c>
      <c r="C110" s="130">
        <v>0.26068999999999998</v>
      </c>
      <c r="D110" s="129"/>
      <c r="E110" s="131">
        <v>281</v>
      </c>
      <c r="F110" s="130">
        <v>7.4591848234408037E-2</v>
      </c>
      <c r="H110" s="112"/>
    </row>
    <row r="111" spans="2:8" x14ac:dyDescent="0.3">
      <c r="B111" s="131">
        <v>282</v>
      </c>
      <c r="C111" s="130">
        <v>0.23463000000000001</v>
      </c>
      <c r="D111" s="129"/>
      <c r="E111" s="131">
        <v>282</v>
      </c>
      <c r="F111" s="130">
        <v>6.4038234857213147E-2</v>
      </c>
      <c r="H111" s="112"/>
    </row>
    <row r="112" spans="2:8" x14ac:dyDescent="0.3">
      <c r="B112" s="131">
        <v>283</v>
      </c>
      <c r="C112" s="130">
        <v>0.20977000000000001</v>
      </c>
      <c r="D112" s="129"/>
      <c r="E112" s="131">
        <v>283</v>
      </c>
      <c r="F112" s="130">
        <v>5.515246569854225E-2</v>
      </c>
      <c r="H112" s="112"/>
    </row>
    <row r="113" spans="2:6" x14ac:dyDescent="0.3">
      <c r="B113" s="131">
        <v>284</v>
      </c>
      <c r="C113" s="130">
        <v>0.18526999999999999</v>
      </c>
      <c r="D113" s="129"/>
      <c r="E113" s="131">
        <v>284</v>
      </c>
      <c r="F113" s="130">
        <v>5.7960321608195947E-2</v>
      </c>
    </row>
    <row r="114" spans="2:6" x14ac:dyDescent="0.3">
      <c r="B114" s="131">
        <v>285</v>
      </c>
      <c r="C114" s="130">
        <v>0.1618</v>
      </c>
      <c r="D114" s="129"/>
      <c r="E114" s="131">
        <v>285</v>
      </c>
      <c r="F114" s="130">
        <v>4.7972388961543287E-2</v>
      </c>
    </row>
    <row r="115" spans="2:6" x14ac:dyDescent="0.3">
      <c r="B115" s="131">
        <v>286</v>
      </c>
      <c r="C115" s="130">
        <v>0.14005000000000001</v>
      </c>
      <c r="D115" s="129"/>
      <c r="E115" s="131">
        <v>286</v>
      </c>
      <c r="F115" s="130">
        <v>3.9226676974896534E-2</v>
      </c>
    </row>
    <row r="116" spans="2:6" x14ac:dyDescent="0.3">
      <c r="B116" s="131">
        <v>287</v>
      </c>
      <c r="C116" s="130">
        <v>0.12045000000000002</v>
      </c>
      <c r="D116" s="129"/>
      <c r="E116" s="131">
        <v>287</v>
      </c>
      <c r="F116" s="130">
        <v>3.6561969982666483E-2</v>
      </c>
    </row>
    <row r="117" spans="2:6" x14ac:dyDescent="0.3">
      <c r="B117" s="131">
        <v>288</v>
      </c>
      <c r="C117" s="130">
        <v>0.10263000000000001</v>
      </c>
      <c r="D117" s="129"/>
      <c r="E117" s="131">
        <v>288</v>
      </c>
      <c r="F117" s="130">
        <v>2.6332651553534831E-2</v>
      </c>
    </row>
    <row r="118" spans="2:6" x14ac:dyDescent="0.3">
      <c r="B118" s="131">
        <v>289</v>
      </c>
      <c r="C118" s="130">
        <v>8.7260000000000018E-2</v>
      </c>
      <c r="D118" s="129"/>
      <c r="E118" s="131">
        <v>289</v>
      </c>
      <c r="F118" s="130">
        <v>2.245790596503261E-2</v>
      </c>
    </row>
    <row r="119" spans="2:6" x14ac:dyDescent="0.3">
      <c r="B119" s="131">
        <v>290</v>
      </c>
      <c r="C119" s="130">
        <v>7.4010000000000034E-2</v>
      </c>
      <c r="D119" s="129"/>
      <c r="E119" s="131">
        <v>290</v>
      </c>
      <c r="F119" s="130">
        <v>2.0171876269120582E-2</v>
      </c>
    </row>
    <row r="120" spans="2:6" x14ac:dyDescent="0.3">
      <c r="B120" s="131">
        <v>291</v>
      </c>
      <c r="C120" s="130">
        <v>6.2750000000000014E-2</v>
      </c>
      <c r="D120" s="129"/>
      <c r="E120" s="131">
        <v>291</v>
      </c>
      <c r="F120" s="130">
        <v>2.3793369805305036E-2</v>
      </c>
    </row>
    <row r="121" spans="2:6" x14ac:dyDescent="0.3">
      <c r="B121" s="131">
        <v>292</v>
      </c>
      <c r="C121" s="130">
        <v>5.3340000000000005E-2</v>
      </c>
      <c r="D121" s="129"/>
      <c r="E121" s="131">
        <v>292</v>
      </c>
      <c r="F121" s="130">
        <v>1.4873773525220051E-2</v>
      </c>
    </row>
    <row r="122" spans="2:6" x14ac:dyDescent="0.3">
      <c r="B122" s="131">
        <v>293</v>
      </c>
      <c r="C122" s="130">
        <v>4.6520000000000013E-2</v>
      </c>
      <c r="D122" s="129"/>
      <c r="E122" s="131">
        <v>293</v>
      </c>
      <c r="F122" s="130">
        <v>1.8859177230938509E-2</v>
      </c>
    </row>
    <row r="123" spans="2:6" x14ac:dyDescent="0.3">
      <c r="B123" s="131">
        <v>294</v>
      </c>
      <c r="C123" s="130">
        <v>4.129E-2</v>
      </c>
      <c r="D123" s="129"/>
      <c r="E123" s="131">
        <v>294</v>
      </c>
      <c r="F123" s="130">
        <v>3.0648508135869505E-2</v>
      </c>
    </row>
    <row r="124" spans="2:6" x14ac:dyDescent="0.3">
      <c r="B124" s="131">
        <v>295</v>
      </c>
      <c r="C124" s="130">
        <v>3.7380000000000004E-2</v>
      </c>
      <c r="D124" s="129"/>
      <c r="E124" s="131">
        <v>295</v>
      </c>
      <c r="F124" s="130">
        <v>1.1946174714276961E-2</v>
      </c>
    </row>
    <row r="125" spans="2:6" x14ac:dyDescent="0.3">
      <c r="B125" s="131">
        <v>296</v>
      </c>
      <c r="C125" s="130">
        <v>3.4819999999999997E-2</v>
      </c>
      <c r="D125" s="129"/>
      <c r="E125" s="131">
        <v>296</v>
      </c>
      <c r="F125" s="130">
        <v>8.9785062916606009E-3</v>
      </c>
    </row>
    <row r="126" spans="2:6" x14ac:dyDescent="0.3">
      <c r="B126" s="131">
        <v>297</v>
      </c>
      <c r="C126" s="130">
        <v>3.3550000000000003E-2</v>
      </c>
      <c r="D126" s="129"/>
      <c r="E126" s="131">
        <v>297</v>
      </c>
      <c r="F126" s="130">
        <v>7.6893662022898927E-3</v>
      </c>
    </row>
    <row r="127" spans="2:6" x14ac:dyDescent="0.3">
      <c r="B127" s="131">
        <v>298</v>
      </c>
      <c r="C127" s="130">
        <v>3.3080000000000005E-2</v>
      </c>
      <c r="D127" s="129"/>
      <c r="E127" s="131">
        <v>298</v>
      </c>
      <c r="F127" s="130">
        <v>1.4704482151447304E-2</v>
      </c>
    </row>
    <row r="128" spans="2:6" x14ac:dyDescent="0.3">
      <c r="B128" s="131">
        <v>299</v>
      </c>
      <c r="C128" s="130">
        <v>3.3550000000000003E-2</v>
      </c>
      <c r="D128" s="129"/>
      <c r="E128" s="131">
        <v>299</v>
      </c>
      <c r="F128" s="130">
        <v>1.4655788663408675E-2</v>
      </c>
    </row>
    <row r="129" spans="2:6" x14ac:dyDescent="0.3">
      <c r="B129" s="131">
        <v>300</v>
      </c>
      <c r="C129" s="130">
        <v>3.4959999999999998E-2</v>
      </c>
      <c r="D129" s="129"/>
      <c r="E129" s="131">
        <v>300</v>
      </c>
      <c r="F129" s="130">
        <v>1.6353185747683879E-2</v>
      </c>
    </row>
    <row r="130" spans="2:6" x14ac:dyDescent="0.3">
      <c r="B130" s="131">
        <v>301</v>
      </c>
      <c r="C130" s="130">
        <v>3.6429999999999997E-2</v>
      </c>
      <c r="D130" s="129"/>
      <c r="E130" s="131">
        <v>301</v>
      </c>
      <c r="F130" s="130">
        <v>1.5813542556727185E-2</v>
      </c>
    </row>
    <row r="131" spans="2:6" x14ac:dyDescent="0.3">
      <c r="B131" s="131">
        <v>302</v>
      </c>
      <c r="C131" s="130">
        <v>3.8490000000000003E-2</v>
      </c>
      <c r="D131" s="129"/>
      <c r="E131" s="131">
        <v>302</v>
      </c>
      <c r="F131" s="130">
        <v>1.9296294166459386E-2</v>
      </c>
    </row>
    <row r="132" spans="2:6" x14ac:dyDescent="0.3">
      <c r="B132" s="131">
        <v>303</v>
      </c>
      <c r="C132" s="130">
        <v>4.0960000000000003E-2</v>
      </c>
      <c r="D132" s="129"/>
      <c r="E132" s="131">
        <v>303</v>
      </c>
      <c r="F132" s="130">
        <v>1.2580557894297892E-2</v>
      </c>
    </row>
    <row r="133" spans="2:6" x14ac:dyDescent="0.3">
      <c r="B133" s="131">
        <v>304</v>
      </c>
      <c r="C133" s="130">
        <v>4.3890000000000019E-2</v>
      </c>
      <c r="D133" s="129"/>
      <c r="E133" s="131">
        <v>304</v>
      </c>
      <c r="F133" s="130">
        <v>1.8558888142384371E-2</v>
      </c>
    </row>
    <row r="134" spans="2:6" x14ac:dyDescent="0.3">
      <c r="B134" s="131">
        <v>305</v>
      </c>
      <c r="C134" s="130">
        <v>4.6990000000000011E-2</v>
      </c>
      <c r="D134" s="129"/>
      <c r="E134" s="131">
        <v>305</v>
      </c>
      <c r="F134" s="130">
        <v>2.1243075115680615E-2</v>
      </c>
    </row>
    <row r="135" spans="2:6" x14ac:dyDescent="0.3">
      <c r="B135" s="131">
        <v>306</v>
      </c>
      <c r="C135" s="130">
        <v>5.0340000000000003E-2</v>
      </c>
      <c r="D135" s="129"/>
      <c r="E135" s="131">
        <v>306</v>
      </c>
      <c r="F135" s="130">
        <v>1.297432428229606E-2</v>
      </c>
    </row>
    <row r="136" spans="2:6" x14ac:dyDescent="0.3">
      <c r="B136" s="131">
        <v>307</v>
      </c>
      <c r="C136" s="130">
        <v>5.3560000000000003E-2</v>
      </c>
      <c r="D136" s="129"/>
      <c r="E136" s="131">
        <v>307</v>
      </c>
      <c r="F136" s="130">
        <v>2.0656908973563735E-2</v>
      </c>
    </row>
    <row r="137" spans="2:6" x14ac:dyDescent="0.3">
      <c r="B137" s="131">
        <v>308</v>
      </c>
      <c r="C137" s="130">
        <v>5.7130000000000021E-2</v>
      </c>
      <c r="D137" s="129"/>
      <c r="E137" s="131">
        <v>308</v>
      </c>
      <c r="F137" s="130">
        <v>1.120874216422851E-2</v>
      </c>
    </row>
    <row r="138" spans="2:6" x14ac:dyDescent="0.3">
      <c r="B138" s="131">
        <v>309</v>
      </c>
      <c r="C138" s="130">
        <v>6.0650000000000016E-2</v>
      </c>
      <c r="D138" s="129"/>
      <c r="E138" s="131">
        <v>309</v>
      </c>
      <c r="F138" s="130">
        <v>2.3460654183174116E-2</v>
      </c>
    </row>
    <row r="139" spans="2:6" x14ac:dyDescent="0.3">
      <c r="B139" s="131">
        <v>310</v>
      </c>
      <c r="C139" s="130">
        <v>6.4490000000000006E-2</v>
      </c>
      <c r="D139" s="129"/>
      <c r="E139" s="131">
        <v>310</v>
      </c>
      <c r="F139" s="130">
        <v>2.0034534351641112E-2</v>
      </c>
    </row>
    <row r="140" spans="2:6" x14ac:dyDescent="0.3">
      <c r="B140" s="131">
        <v>311</v>
      </c>
      <c r="C140" s="130">
        <v>6.8150000000000002E-2</v>
      </c>
      <c r="D140" s="129"/>
      <c r="E140" s="131">
        <v>311</v>
      </c>
      <c r="F140" s="130">
        <v>1.9455569842689067E-2</v>
      </c>
    </row>
    <row r="141" spans="2:6" x14ac:dyDescent="0.3">
      <c r="B141" s="131">
        <v>312</v>
      </c>
      <c r="C141" s="130">
        <v>7.1890000000000023E-2</v>
      </c>
      <c r="D141" s="129"/>
      <c r="E141" s="131">
        <v>312</v>
      </c>
      <c r="F141" s="130">
        <v>2.1833035057008048E-2</v>
      </c>
    </row>
    <row r="142" spans="2:6" x14ac:dyDescent="0.3">
      <c r="B142" s="131">
        <v>313</v>
      </c>
      <c r="C142" s="130">
        <v>7.5700000000000003E-2</v>
      </c>
      <c r="D142" s="129"/>
      <c r="E142" s="131">
        <v>313</v>
      </c>
      <c r="F142" s="130">
        <v>2.4408978532944502E-2</v>
      </c>
    </row>
    <row r="143" spans="2:6" x14ac:dyDescent="0.3">
      <c r="B143" s="131">
        <v>314</v>
      </c>
      <c r="C143" s="130">
        <v>7.9610000000000028E-2</v>
      </c>
      <c r="D143" s="129"/>
      <c r="E143" s="131">
        <v>314</v>
      </c>
      <c r="F143" s="130">
        <v>2.2438417802451992E-2</v>
      </c>
    </row>
    <row r="144" spans="2:6" x14ac:dyDescent="0.3">
      <c r="B144" s="131">
        <v>315</v>
      </c>
      <c r="C144" s="130">
        <v>8.3690000000000001E-2</v>
      </c>
      <c r="D144" s="129"/>
      <c r="E144" s="131">
        <v>315</v>
      </c>
      <c r="F144" s="130">
        <v>2.8571899303719596E-2</v>
      </c>
    </row>
    <row r="145" spans="2:6" x14ac:dyDescent="0.3">
      <c r="B145" s="131">
        <v>316</v>
      </c>
      <c r="C145" s="130">
        <v>8.7739999999999999E-2</v>
      </c>
      <c r="D145" s="129"/>
      <c r="E145" s="131">
        <v>316</v>
      </c>
      <c r="F145" s="130">
        <v>3.4321375904881074E-2</v>
      </c>
    </row>
    <row r="146" spans="2:6" x14ac:dyDescent="0.3">
      <c r="B146" s="131">
        <v>317</v>
      </c>
      <c r="C146" s="130">
        <v>9.2009999999999995E-2</v>
      </c>
      <c r="D146" s="129"/>
      <c r="E146" s="131">
        <v>317</v>
      </c>
      <c r="F146" s="130">
        <v>3.8401844163443742E-2</v>
      </c>
    </row>
    <row r="147" spans="2:6" x14ac:dyDescent="0.3">
      <c r="B147" s="131">
        <v>318</v>
      </c>
      <c r="C147" s="130">
        <v>9.5970000000000014E-2</v>
      </c>
      <c r="D147" s="129"/>
      <c r="E147" s="131">
        <v>318</v>
      </c>
      <c r="F147" s="130">
        <v>3.9626371066317417E-2</v>
      </c>
    </row>
    <row r="148" spans="2:6" x14ac:dyDescent="0.3">
      <c r="B148" s="131">
        <v>319</v>
      </c>
      <c r="C148" s="130">
        <v>0.10046000000000001</v>
      </c>
      <c r="D148" s="129"/>
      <c r="E148" s="131">
        <v>319</v>
      </c>
      <c r="F148" s="130">
        <v>2.9687199886666744E-2</v>
      </c>
    </row>
    <row r="149" spans="2:6" x14ac:dyDescent="0.3">
      <c r="B149" s="131">
        <v>320</v>
      </c>
      <c r="C149" s="130">
        <v>0.10454000000000004</v>
      </c>
      <c r="D149" s="129"/>
      <c r="E149" s="131">
        <v>320</v>
      </c>
      <c r="F149" s="130">
        <v>2.6408963049919458E-2</v>
      </c>
    </row>
    <row r="150" spans="2:6" x14ac:dyDescent="0.3">
      <c r="B150" s="131">
        <v>321</v>
      </c>
      <c r="C150" s="130">
        <v>0.10894</v>
      </c>
      <c r="D150" s="129"/>
      <c r="E150" s="131">
        <v>321</v>
      </c>
      <c r="F150" s="130">
        <v>2.4162607460350226E-2</v>
      </c>
    </row>
    <row r="151" spans="2:6" x14ac:dyDescent="0.3">
      <c r="B151" s="131">
        <v>322</v>
      </c>
      <c r="C151" s="130">
        <v>0.11336000000000003</v>
      </c>
      <c r="D151" s="129"/>
      <c r="E151" s="131">
        <v>322</v>
      </c>
      <c r="F151" s="130">
        <v>3.9447750778937016E-2</v>
      </c>
    </row>
    <row r="152" spans="2:6" x14ac:dyDescent="0.3">
      <c r="B152" s="131">
        <v>323</v>
      </c>
      <c r="C152" s="130">
        <v>0.11770000000000004</v>
      </c>
      <c r="D152" s="129"/>
      <c r="E152" s="131">
        <v>323</v>
      </c>
      <c r="F152" s="130">
        <v>2.9389599034967191E-2</v>
      </c>
    </row>
    <row r="153" spans="2:6" x14ac:dyDescent="0.3">
      <c r="B153" s="131">
        <v>324</v>
      </c>
      <c r="C153" s="130">
        <v>0.12179000000000002</v>
      </c>
      <c r="D153" s="129"/>
      <c r="E153" s="131">
        <v>324</v>
      </c>
      <c r="F153" s="130">
        <v>3.3144996045797008E-2</v>
      </c>
    </row>
    <row r="154" spans="2:6" x14ac:dyDescent="0.3">
      <c r="B154" s="131">
        <v>325</v>
      </c>
      <c r="C154" s="130">
        <v>0.12598999999999999</v>
      </c>
      <c r="D154" s="129"/>
      <c r="E154" s="131">
        <v>325</v>
      </c>
      <c r="F154" s="130">
        <v>3.3164890688107969E-2</v>
      </c>
    </row>
    <row r="155" spans="2:6" x14ac:dyDescent="0.3">
      <c r="B155" s="131">
        <v>326</v>
      </c>
      <c r="C155" s="130">
        <v>0.12980999999999998</v>
      </c>
      <c r="D155" s="129"/>
      <c r="E155" s="131">
        <v>326</v>
      </c>
      <c r="F155" s="130">
        <v>3.7159816157064089E-2</v>
      </c>
    </row>
    <row r="156" spans="2:6" x14ac:dyDescent="0.3">
      <c r="B156" s="131">
        <v>327</v>
      </c>
      <c r="C156" s="130">
        <v>0.13363999999999998</v>
      </c>
      <c r="D156" s="129"/>
      <c r="E156" s="131">
        <v>327</v>
      </c>
      <c r="F156" s="130">
        <v>3.758372977868573E-2</v>
      </c>
    </row>
    <row r="157" spans="2:6" x14ac:dyDescent="0.3">
      <c r="B157" s="131">
        <v>328</v>
      </c>
      <c r="C157" s="130">
        <v>0.13735000000000003</v>
      </c>
      <c r="D157" s="129"/>
      <c r="E157" s="131">
        <v>328</v>
      </c>
      <c r="F157" s="130">
        <v>3.8205478815000887E-2</v>
      </c>
    </row>
    <row r="158" spans="2:6" x14ac:dyDescent="0.3">
      <c r="B158" s="131">
        <v>329</v>
      </c>
      <c r="C158" s="130">
        <v>0.14046999999999998</v>
      </c>
      <c r="D158" s="129"/>
      <c r="E158" s="131">
        <v>329</v>
      </c>
      <c r="F158" s="130">
        <v>3.891339010075804E-2</v>
      </c>
    </row>
    <row r="159" spans="2:6" x14ac:dyDescent="0.3">
      <c r="B159" s="131">
        <v>330</v>
      </c>
      <c r="C159" s="130">
        <v>0.14376</v>
      </c>
      <c r="D159" s="129"/>
      <c r="E159" s="131">
        <v>330</v>
      </c>
      <c r="F159" s="130">
        <v>3.2761455711714779E-2</v>
      </c>
    </row>
    <row r="160" spans="2:6" x14ac:dyDescent="0.3">
      <c r="B160" s="131">
        <v>331</v>
      </c>
      <c r="C160" s="130">
        <v>0.14667000000000002</v>
      </c>
      <c r="D160" s="129"/>
      <c r="E160" s="131">
        <v>331</v>
      </c>
      <c r="F160" s="130">
        <v>4.639665755211822E-2</v>
      </c>
    </row>
    <row r="161" spans="2:6" x14ac:dyDescent="0.3">
      <c r="B161" s="131">
        <v>332</v>
      </c>
      <c r="C161" s="130">
        <v>0.14950000000000002</v>
      </c>
      <c r="D161" s="129"/>
      <c r="E161" s="131">
        <v>332</v>
      </c>
      <c r="F161" s="130">
        <v>4.0209254013145589E-2</v>
      </c>
    </row>
    <row r="162" spans="2:6" x14ac:dyDescent="0.3">
      <c r="B162" s="131">
        <v>333</v>
      </c>
      <c r="C162" s="130">
        <v>0.15194000000000002</v>
      </c>
      <c r="D162" s="129"/>
      <c r="E162" s="131">
        <v>333</v>
      </c>
      <c r="F162" s="130">
        <v>3.6654598132867339E-2</v>
      </c>
    </row>
    <row r="163" spans="2:6" x14ac:dyDescent="0.3">
      <c r="B163" s="131">
        <v>334</v>
      </c>
      <c r="C163" s="130">
        <v>0.15425</v>
      </c>
      <c r="D163" s="129"/>
      <c r="E163" s="131">
        <v>334</v>
      </c>
      <c r="F163" s="130">
        <v>3.9232156971909113E-2</v>
      </c>
    </row>
    <row r="164" spans="2:6" x14ac:dyDescent="0.3">
      <c r="B164" s="131">
        <v>335</v>
      </c>
      <c r="C164" s="130">
        <v>0.15642</v>
      </c>
      <c r="D164" s="129"/>
      <c r="E164" s="131">
        <v>335</v>
      </c>
      <c r="F164" s="130">
        <v>4.5043649720475691E-2</v>
      </c>
    </row>
    <row r="165" spans="2:6" x14ac:dyDescent="0.3">
      <c r="B165" s="131">
        <v>336</v>
      </c>
      <c r="C165" s="130">
        <v>0.15838000000000002</v>
      </c>
      <c r="D165" s="129"/>
      <c r="E165" s="131">
        <v>336</v>
      </c>
      <c r="F165" s="130">
        <v>4.5139923265550802E-2</v>
      </c>
    </row>
    <row r="166" spans="2:6" x14ac:dyDescent="0.3">
      <c r="B166" s="131">
        <v>337</v>
      </c>
      <c r="C166" s="130">
        <v>0.16015000000000001</v>
      </c>
      <c r="D166" s="129"/>
      <c r="E166" s="131">
        <v>337</v>
      </c>
      <c r="F166" s="130">
        <v>5.0515960831015935E-2</v>
      </c>
    </row>
    <row r="167" spans="2:6" x14ac:dyDescent="0.3">
      <c r="B167" s="131">
        <v>338</v>
      </c>
      <c r="C167" s="130">
        <v>0.16155000000000003</v>
      </c>
      <c r="D167" s="129"/>
      <c r="E167" s="131">
        <v>338</v>
      </c>
      <c r="F167" s="130">
        <v>4.1414700219468414E-2</v>
      </c>
    </row>
    <row r="168" spans="2:6" x14ac:dyDescent="0.3">
      <c r="B168" s="131">
        <v>339</v>
      </c>
      <c r="C168" s="130">
        <v>0.16308</v>
      </c>
      <c r="D168" s="129"/>
      <c r="E168" s="131">
        <v>339</v>
      </c>
      <c r="F168" s="130">
        <v>4.8766365757214818E-2</v>
      </c>
    </row>
    <row r="169" spans="2:6" x14ac:dyDescent="0.3">
      <c r="B169" s="131">
        <v>340</v>
      </c>
      <c r="C169" s="130">
        <v>0.16438999999999998</v>
      </c>
      <c r="D169" s="129"/>
      <c r="E169" s="131">
        <v>340</v>
      </c>
      <c r="F169" s="130">
        <v>4.646940693987732E-2</v>
      </c>
    </row>
    <row r="170" spans="2:6" x14ac:dyDescent="0.3">
      <c r="B170" s="131">
        <v>341</v>
      </c>
      <c r="C170" s="130">
        <v>0.16538000000000003</v>
      </c>
      <c r="D170" s="129"/>
      <c r="E170" s="131">
        <v>341</v>
      </c>
      <c r="F170" s="130">
        <v>5.0178214140313149E-2</v>
      </c>
    </row>
    <row r="171" spans="2:6" x14ac:dyDescent="0.3">
      <c r="B171" s="131">
        <v>342</v>
      </c>
      <c r="C171" s="130">
        <v>0.16643999999999998</v>
      </c>
      <c r="D171" s="129"/>
      <c r="E171" s="131">
        <v>342</v>
      </c>
      <c r="F171" s="130">
        <v>4.9431240046829875E-2</v>
      </c>
    </row>
    <row r="172" spans="2:6" x14ac:dyDescent="0.3">
      <c r="B172" s="131">
        <v>343</v>
      </c>
      <c r="C172" s="130">
        <v>0.16710999999999998</v>
      </c>
      <c r="D172" s="129"/>
      <c r="E172" s="131">
        <v>343</v>
      </c>
      <c r="F172" s="130">
        <v>4.5722961812478716E-2</v>
      </c>
    </row>
    <row r="173" spans="2:6" x14ac:dyDescent="0.3">
      <c r="B173" s="131">
        <v>344</v>
      </c>
      <c r="C173" s="130">
        <v>0.16753000000000001</v>
      </c>
      <c r="D173" s="129"/>
      <c r="E173" s="131">
        <v>344</v>
      </c>
      <c r="F173" s="130">
        <v>4.8574739237877564E-2</v>
      </c>
    </row>
    <row r="174" spans="2:6" x14ac:dyDescent="0.3">
      <c r="B174" s="131">
        <v>345</v>
      </c>
      <c r="C174" s="130">
        <v>0.16785</v>
      </c>
      <c r="D174" s="129"/>
      <c r="E174" s="131">
        <v>345</v>
      </c>
      <c r="F174" s="130">
        <v>4.1628487486368423E-2</v>
      </c>
    </row>
    <row r="175" spans="2:6" x14ac:dyDescent="0.3">
      <c r="B175" s="131">
        <v>346</v>
      </c>
      <c r="C175" s="130">
        <v>0.16799999999999998</v>
      </c>
      <c r="D175" s="129"/>
      <c r="E175" s="131">
        <v>346</v>
      </c>
      <c r="F175" s="130">
        <v>4.3549228213976721E-2</v>
      </c>
    </row>
    <row r="176" spans="2:6" x14ac:dyDescent="0.3">
      <c r="B176" s="131">
        <v>347</v>
      </c>
      <c r="C176" s="130">
        <v>0.16793000000000002</v>
      </c>
      <c r="D176" s="129"/>
      <c r="E176" s="131">
        <v>347</v>
      </c>
      <c r="F176" s="130">
        <v>5.5756121260336723E-2</v>
      </c>
    </row>
    <row r="177" spans="2:6" x14ac:dyDescent="0.3">
      <c r="B177" s="131">
        <v>348</v>
      </c>
      <c r="C177" s="130">
        <v>0.16776999999999997</v>
      </c>
      <c r="D177" s="129"/>
      <c r="E177" s="131">
        <v>348</v>
      </c>
      <c r="F177" s="130">
        <v>4.339240916174341E-2</v>
      </c>
    </row>
    <row r="178" spans="2:6" x14ac:dyDescent="0.3">
      <c r="B178" s="131">
        <v>349</v>
      </c>
      <c r="C178" s="130">
        <v>0.16710999999999998</v>
      </c>
      <c r="D178" s="129"/>
      <c r="E178" s="131">
        <v>349</v>
      </c>
      <c r="F178" s="130">
        <v>3.8299370470829999E-2</v>
      </c>
    </row>
    <row r="179" spans="2:6" x14ac:dyDescent="0.3">
      <c r="B179" s="131">
        <v>350</v>
      </c>
      <c r="C179" s="130">
        <v>0.16616999999999998</v>
      </c>
      <c r="D179" s="129"/>
      <c r="E179" s="131">
        <v>350</v>
      </c>
      <c r="F179" s="130">
        <v>4.4281210904745648E-2</v>
      </c>
    </row>
    <row r="180" spans="2:6" x14ac:dyDescent="0.3">
      <c r="B180" s="131">
        <v>351</v>
      </c>
      <c r="C180" s="130">
        <v>0.16533999999999999</v>
      </c>
      <c r="D180" s="129"/>
      <c r="E180" s="131">
        <v>351</v>
      </c>
      <c r="F180" s="130">
        <v>4.1075276025902767E-2</v>
      </c>
    </row>
    <row r="181" spans="2:6" x14ac:dyDescent="0.3">
      <c r="B181" s="131">
        <v>352</v>
      </c>
      <c r="C181" s="130">
        <v>0.16460999999999998</v>
      </c>
      <c r="D181" s="129"/>
      <c r="E181" s="131">
        <v>352</v>
      </c>
      <c r="F181" s="130">
        <v>5.2112036825480858E-2</v>
      </c>
    </row>
    <row r="182" spans="2:6" x14ac:dyDescent="0.3">
      <c r="B182" s="131">
        <v>353</v>
      </c>
      <c r="C182" s="130">
        <v>0.16349999999999998</v>
      </c>
      <c r="D182" s="129"/>
      <c r="E182" s="131">
        <v>353</v>
      </c>
      <c r="F182" s="130">
        <v>4.1779070337261304E-2</v>
      </c>
    </row>
    <row r="183" spans="2:6" x14ac:dyDescent="0.3">
      <c r="B183" s="131">
        <v>354</v>
      </c>
      <c r="C183" s="130">
        <v>0.16233000000000003</v>
      </c>
      <c r="D183" s="129"/>
      <c r="E183" s="131">
        <v>354</v>
      </c>
      <c r="F183" s="130">
        <v>4.5411055566268024E-2</v>
      </c>
    </row>
    <row r="184" spans="2:6" x14ac:dyDescent="0.3">
      <c r="B184" s="131">
        <v>355</v>
      </c>
      <c r="C184" s="130">
        <v>0.16119</v>
      </c>
      <c r="D184" s="129"/>
      <c r="E184" s="131">
        <v>355</v>
      </c>
      <c r="F184" s="130">
        <v>5.2652722132449474E-2</v>
      </c>
    </row>
    <row r="185" spans="2:6" x14ac:dyDescent="0.3">
      <c r="B185" s="131">
        <v>356</v>
      </c>
      <c r="C185" s="130">
        <v>0.16020000000000001</v>
      </c>
      <c r="D185" s="129"/>
      <c r="E185" s="131">
        <v>356</v>
      </c>
      <c r="F185" s="130">
        <v>4.2091014462701797E-2</v>
      </c>
    </row>
    <row r="186" spans="2:6" x14ac:dyDescent="0.3">
      <c r="B186" s="131">
        <v>357</v>
      </c>
      <c r="C186" s="130">
        <v>0.15908</v>
      </c>
      <c r="D186" s="129"/>
      <c r="E186" s="131">
        <v>357</v>
      </c>
      <c r="F186" s="130">
        <v>5.3241791031251873E-2</v>
      </c>
    </row>
    <row r="187" spans="2:6" x14ac:dyDescent="0.3">
      <c r="B187" s="131">
        <v>358</v>
      </c>
      <c r="C187" s="130">
        <v>0.15843000000000002</v>
      </c>
      <c r="D187" s="129"/>
      <c r="E187" s="131">
        <v>358</v>
      </c>
      <c r="F187" s="130">
        <v>4.8183358341738237E-2</v>
      </c>
    </row>
    <row r="188" spans="2:6" x14ac:dyDescent="0.3">
      <c r="B188" s="131">
        <v>359</v>
      </c>
      <c r="C188" s="130">
        <v>0.15839999999999999</v>
      </c>
      <c r="D188" s="129"/>
      <c r="E188" s="131">
        <v>359</v>
      </c>
      <c r="F188" s="130">
        <v>4.2049988368716415E-2</v>
      </c>
    </row>
    <row r="189" spans="2:6" x14ac:dyDescent="0.3">
      <c r="B189" s="131">
        <v>360</v>
      </c>
      <c r="C189" s="130">
        <v>0.15853</v>
      </c>
      <c r="D189" s="129"/>
      <c r="E189" s="131">
        <v>360</v>
      </c>
      <c r="F189" s="130">
        <v>4.8023352766301972E-2</v>
      </c>
    </row>
    <row r="190" spans="2:6" x14ac:dyDescent="0.3">
      <c r="B190" s="131">
        <v>361</v>
      </c>
      <c r="C190" s="130">
        <v>0.15826000000000001</v>
      </c>
      <c r="D190" s="129"/>
      <c r="E190" s="131">
        <v>361</v>
      </c>
      <c r="F190" s="130">
        <v>3.4181873930930022E-2</v>
      </c>
    </row>
    <row r="191" spans="2:6" x14ac:dyDescent="0.3">
      <c r="B191" s="131">
        <v>362</v>
      </c>
      <c r="C191" s="130">
        <v>0.15872000000000003</v>
      </c>
      <c r="D191" s="129"/>
      <c r="E191" s="131">
        <v>362</v>
      </c>
      <c r="F191" s="130">
        <v>4.2725745596731542E-2</v>
      </c>
    </row>
    <row r="192" spans="2:6" x14ac:dyDescent="0.3">
      <c r="B192" s="131">
        <v>363</v>
      </c>
      <c r="C192" s="130">
        <v>0.15966000000000002</v>
      </c>
      <c r="D192" s="129"/>
      <c r="E192" s="131">
        <v>363</v>
      </c>
      <c r="F192" s="130">
        <v>4.379484810343881E-2</v>
      </c>
    </row>
    <row r="193" spans="2:6" x14ac:dyDescent="0.3">
      <c r="B193" s="131">
        <v>364</v>
      </c>
      <c r="C193" s="130">
        <v>0.16044000000000003</v>
      </c>
      <c r="D193" s="129"/>
      <c r="E193" s="131">
        <v>364</v>
      </c>
      <c r="F193" s="130">
        <v>4.2458227789161931E-2</v>
      </c>
    </row>
    <row r="194" spans="2:6" x14ac:dyDescent="0.3">
      <c r="B194" s="131">
        <v>365</v>
      </c>
      <c r="C194" s="130">
        <v>0.16026000000000001</v>
      </c>
      <c r="D194" s="129"/>
      <c r="E194" s="131">
        <v>365</v>
      </c>
      <c r="F194" s="130">
        <v>4.6562532163268514E-2</v>
      </c>
    </row>
    <row r="195" spans="2:6" x14ac:dyDescent="0.3">
      <c r="B195" s="131">
        <v>366</v>
      </c>
      <c r="C195" s="130">
        <v>0.15833999999999998</v>
      </c>
      <c r="D195" s="129"/>
      <c r="E195" s="131">
        <v>366</v>
      </c>
      <c r="F195" s="130">
        <v>4.6210916892659909E-2</v>
      </c>
    </row>
    <row r="196" spans="2:6" x14ac:dyDescent="0.3">
      <c r="B196" s="131">
        <v>367</v>
      </c>
      <c r="C196" s="130">
        <v>0.15528999999999998</v>
      </c>
      <c r="D196" s="129"/>
      <c r="E196" s="131">
        <v>367</v>
      </c>
      <c r="F196" s="130">
        <v>4.3304061518988676E-2</v>
      </c>
    </row>
    <row r="197" spans="2:6" x14ac:dyDescent="0.3">
      <c r="B197" s="131">
        <v>368</v>
      </c>
      <c r="C197" s="130">
        <v>0.15246999999999999</v>
      </c>
      <c r="D197" s="129"/>
      <c r="E197" s="131">
        <v>368</v>
      </c>
      <c r="F197" s="130">
        <v>4.3429944078368816E-2</v>
      </c>
    </row>
    <row r="198" spans="2:6" x14ac:dyDescent="0.3">
      <c r="B198" s="131">
        <v>369</v>
      </c>
      <c r="C198" s="130">
        <v>0.15145000000000003</v>
      </c>
      <c r="D198" s="129"/>
      <c r="E198" s="131">
        <v>369</v>
      </c>
      <c r="F198" s="130">
        <v>4.3285038157573376E-2</v>
      </c>
    </row>
    <row r="199" spans="2:6" x14ac:dyDescent="0.3">
      <c r="B199" s="131">
        <v>370</v>
      </c>
      <c r="C199" s="130">
        <v>0.15156000000000003</v>
      </c>
      <c r="D199" s="129"/>
      <c r="E199" s="131">
        <v>370</v>
      </c>
      <c r="F199" s="130">
        <v>4.3254129398709214E-2</v>
      </c>
    </row>
    <row r="200" spans="2:6" x14ac:dyDescent="0.3">
      <c r="B200" s="131">
        <v>371</v>
      </c>
      <c r="C200" s="130">
        <v>0.15128000000000003</v>
      </c>
      <c r="D200" s="129"/>
      <c r="E200" s="131">
        <v>371</v>
      </c>
      <c r="F200" s="130">
        <v>4.9633537489327632E-2</v>
      </c>
    </row>
    <row r="201" spans="2:6" x14ac:dyDescent="0.3">
      <c r="B201" s="131">
        <v>372</v>
      </c>
      <c r="C201" s="130">
        <v>0.15038000000000001</v>
      </c>
      <c r="D201" s="129"/>
      <c r="E201" s="131">
        <v>372</v>
      </c>
      <c r="F201" s="130">
        <v>4.635602159713214E-2</v>
      </c>
    </row>
    <row r="202" spans="2:6" x14ac:dyDescent="0.3">
      <c r="B202" s="131">
        <v>373</v>
      </c>
      <c r="C202" s="130">
        <v>0.14907999999999999</v>
      </c>
      <c r="D202" s="129"/>
      <c r="E202" s="131">
        <v>373</v>
      </c>
      <c r="F202" s="130">
        <v>3.7612521639491407E-2</v>
      </c>
    </row>
    <row r="203" spans="2:6" x14ac:dyDescent="0.3">
      <c r="B203" s="131">
        <v>374</v>
      </c>
      <c r="C203" s="130">
        <v>0.14784000000000003</v>
      </c>
      <c r="D203" s="129"/>
      <c r="E203" s="131">
        <v>374</v>
      </c>
      <c r="F203" s="130">
        <v>4.0093622808209689E-2</v>
      </c>
    </row>
    <row r="204" spans="2:6" x14ac:dyDescent="0.3">
      <c r="B204" s="131">
        <v>375</v>
      </c>
      <c r="C204" s="130">
        <v>0.14589000000000002</v>
      </c>
      <c r="D204" s="129"/>
      <c r="E204" s="131">
        <v>375</v>
      </c>
      <c r="F204" s="130">
        <v>3.6335325417862059E-2</v>
      </c>
    </row>
    <row r="205" spans="2:6" x14ac:dyDescent="0.3">
      <c r="B205" s="131">
        <v>376</v>
      </c>
      <c r="C205" s="130">
        <v>0.14395000000000002</v>
      </c>
      <c r="D205" s="129"/>
      <c r="E205" s="131">
        <v>376</v>
      </c>
      <c r="F205" s="130">
        <v>4.3946325436597052E-2</v>
      </c>
    </row>
    <row r="206" spans="2:6" x14ac:dyDescent="0.3">
      <c r="B206" s="131">
        <v>377</v>
      </c>
      <c r="C206" s="130">
        <v>0.14173000000000002</v>
      </c>
      <c r="D206" s="129"/>
      <c r="E206" s="131">
        <v>377</v>
      </c>
      <c r="F206" s="130">
        <v>4.211260576005986E-2</v>
      </c>
    </row>
    <row r="207" spans="2:6" x14ac:dyDescent="0.3">
      <c r="B207" s="131">
        <v>378</v>
      </c>
      <c r="C207" s="130">
        <v>0.14004</v>
      </c>
      <c r="D207" s="129"/>
      <c r="E207" s="131">
        <v>378</v>
      </c>
      <c r="F207" s="130">
        <v>4.542844203750241E-2</v>
      </c>
    </row>
    <row r="208" spans="2:6" x14ac:dyDescent="0.3">
      <c r="B208" s="131">
        <v>379</v>
      </c>
      <c r="C208" s="130">
        <v>0.13846000000000003</v>
      </c>
      <c r="D208" s="129"/>
      <c r="E208" s="131">
        <v>379</v>
      </c>
      <c r="F208" s="130">
        <v>3.5758629342181165E-2</v>
      </c>
    </row>
    <row r="209" spans="2:6" x14ac:dyDescent="0.3">
      <c r="B209" s="131">
        <v>380</v>
      </c>
      <c r="C209" s="130">
        <v>0.13674999999999998</v>
      </c>
      <c r="D209" s="129"/>
      <c r="E209" s="131">
        <v>380</v>
      </c>
      <c r="F209" s="130">
        <v>4.1570170784370974E-2</v>
      </c>
    </row>
    <row r="210" spans="2:6" x14ac:dyDescent="0.3">
      <c r="B210" s="131">
        <v>381</v>
      </c>
      <c r="C210" s="130">
        <v>0.13521</v>
      </c>
      <c r="D210" s="129"/>
      <c r="E210" s="131">
        <v>381</v>
      </c>
      <c r="F210" s="130">
        <v>3.0339794832660021E-2</v>
      </c>
    </row>
    <row r="211" spans="2:6" x14ac:dyDescent="0.3">
      <c r="B211" s="131">
        <v>382</v>
      </c>
      <c r="C211" s="130">
        <v>0.13334000000000001</v>
      </c>
      <c r="D211" s="129"/>
      <c r="E211" s="131">
        <v>382</v>
      </c>
      <c r="F211" s="130">
        <v>4.8161030580522089E-2</v>
      </c>
    </row>
    <row r="212" spans="2:6" x14ac:dyDescent="0.3">
      <c r="B212" s="131">
        <v>383</v>
      </c>
      <c r="C212" s="130">
        <v>0.13170999999999999</v>
      </c>
      <c r="D212" s="129"/>
      <c r="E212" s="131">
        <v>383</v>
      </c>
      <c r="F212" s="130">
        <v>4.5949388438556012E-2</v>
      </c>
    </row>
    <row r="213" spans="2:6" x14ac:dyDescent="0.3">
      <c r="B213" s="131">
        <v>384</v>
      </c>
      <c r="C213" s="130">
        <v>0.13028000000000001</v>
      </c>
      <c r="D213" s="129"/>
      <c r="E213" s="131">
        <v>384</v>
      </c>
      <c r="F213" s="130">
        <v>2.8169010551587235E-2</v>
      </c>
    </row>
    <row r="214" spans="2:6" x14ac:dyDescent="0.3">
      <c r="B214" s="131">
        <v>385</v>
      </c>
      <c r="C214" s="130">
        <v>0.12941000000000003</v>
      </c>
      <c r="D214" s="129"/>
      <c r="E214" s="131">
        <v>385</v>
      </c>
      <c r="F214" s="130">
        <v>3.6271881675488733E-2</v>
      </c>
    </row>
    <row r="215" spans="2:6" x14ac:dyDescent="0.3">
      <c r="B215" s="131">
        <v>386</v>
      </c>
      <c r="C215" s="130">
        <v>0.12837999999999999</v>
      </c>
      <c r="D215" s="129"/>
      <c r="E215" s="131">
        <v>386</v>
      </c>
      <c r="F215" s="130">
        <v>4.107711126174491E-2</v>
      </c>
    </row>
    <row r="216" spans="2:6" x14ac:dyDescent="0.3">
      <c r="B216" s="131">
        <v>387</v>
      </c>
      <c r="C216" s="130">
        <v>0.12756000000000001</v>
      </c>
      <c r="D216" s="129"/>
      <c r="E216" s="131">
        <v>387</v>
      </c>
      <c r="F216" s="130">
        <v>4.2988038777808935E-2</v>
      </c>
    </row>
    <row r="217" spans="2:6" x14ac:dyDescent="0.3">
      <c r="B217" s="131">
        <v>388</v>
      </c>
      <c r="C217" s="130">
        <v>0.12659999999999999</v>
      </c>
      <c r="D217" s="129"/>
      <c r="E217" s="131">
        <v>388</v>
      </c>
      <c r="F217" s="130">
        <v>3.9767714681345413E-2</v>
      </c>
    </row>
    <row r="218" spans="2:6" x14ac:dyDescent="0.3">
      <c r="B218" s="131">
        <v>389</v>
      </c>
      <c r="C218" s="130">
        <v>0.12597999999999998</v>
      </c>
      <c r="D218" s="129"/>
      <c r="E218" s="131">
        <v>389</v>
      </c>
      <c r="F218" s="130">
        <v>2.7242557047943414E-2</v>
      </c>
    </row>
    <row r="219" spans="2:6" x14ac:dyDescent="0.3">
      <c r="B219" s="131">
        <v>390</v>
      </c>
      <c r="C219" s="130">
        <v>0.12506</v>
      </c>
      <c r="D219" s="129"/>
      <c r="E219" s="131">
        <v>390</v>
      </c>
      <c r="F219" s="130">
        <v>3.3657879165744337E-2</v>
      </c>
    </row>
    <row r="220" spans="2:6" x14ac:dyDescent="0.3">
      <c r="B220" s="131">
        <v>391</v>
      </c>
      <c r="C220" s="130">
        <v>0.12477000000000001</v>
      </c>
      <c r="D220" s="129"/>
      <c r="E220" s="131">
        <v>391</v>
      </c>
      <c r="F220" s="130">
        <v>3.611803043172479E-2</v>
      </c>
    </row>
    <row r="221" spans="2:6" x14ac:dyDescent="0.3">
      <c r="B221" s="131">
        <v>392</v>
      </c>
      <c r="C221" s="130">
        <v>0.12458999999999999</v>
      </c>
      <c r="D221" s="129"/>
      <c r="E221" s="131">
        <v>392</v>
      </c>
      <c r="F221" s="130">
        <v>4.0549741529785847E-2</v>
      </c>
    </row>
    <row r="222" spans="2:6" x14ac:dyDescent="0.3">
      <c r="B222" s="131">
        <v>393</v>
      </c>
      <c r="C222" s="130">
        <v>0.12415</v>
      </c>
      <c r="D222" s="129"/>
      <c r="E222" s="131">
        <v>393</v>
      </c>
      <c r="F222" s="130">
        <v>3.5483993064550308E-2</v>
      </c>
    </row>
    <row r="223" spans="2:6" x14ac:dyDescent="0.3">
      <c r="B223" s="131">
        <v>394</v>
      </c>
      <c r="C223" s="130">
        <v>0.12365</v>
      </c>
      <c r="D223" s="129"/>
      <c r="E223" s="131">
        <v>394</v>
      </c>
      <c r="F223" s="130">
        <v>3.5363623672221178E-2</v>
      </c>
    </row>
    <row r="224" spans="2:6" x14ac:dyDescent="0.3">
      <c r="B224" s="131">
        <v>395</v>
      </c>
      <c r="C224" s="130">
        <v>0.12330000000000003</v>
      </c>
      <c r="D224" s="129"/>
      <c r="E224" s="131">
        <v>395</v>
      </c>
      <c r="F224" s="130">
        <v>4.6455955630659324E-2</v>
      </c>
    </row>
    <row r="225" spans="2:6" x14ac:dyDescent="0.3">
      <c r="B225" s="131">
        <v>396</v>
      </c>
      <c r="C225" s="130">
        <v>0.12342000000000004</v>
      </c>
      <c r="D225" s="129"/>
      <c r="E225" s="131">
        <v>396</v>
      </c>
      <c r="F225" s="130">
        <v>3.2264322095683813E-2</v>
      </c>
    </row>
    <row r="226" spans="2:6" x14ac:dyDescent="0.3">
      <c r="B226" s="131">
        <v>397</v>
      </c>
      <c r="C226" s="130">
        <v>0.12356000000000002</v>
      </c>
      <c r="D226" s="129"/>
      <c r="E226" s="131">
        <v>397</v>
      </c>
      <c r="F226" s="130">
        <v>3.8810031237092375E-2</v>
      </c>
    </row>
    <row r="227" spans="2:6" x14ac:dyDescent="0.3">
      <c r="B227" s="131">
        <v>398</v>
      </c>
      <c r="C227" s="130">
        <v>0.1236</v>
      </c>
      <c r="D227" s="129"/>
      <c r="E227" s="131">
        <v>398</v>
      </c>
      <c r="F227" s="130">
        <v>4.5108212746756526E-2</v>
      </c>
    </row>
    <row r="228" spans="2:6" x14ac:dyDescent="0.3">
      <c r="B228" s="131">
        <v>399</v>
      </c>
      <c r="C228" s="130">
        <v>0.12386999999999999</v>
      </c>
      <c r="D228" s="129"/>
      <c r="E228" s="131">
        <v>399</v>
      </c>
      <c r="F228" s="130">
        <v>4.3829774175136886E-2</v>
      </c>
    </row>
    <row r="229" spans="2:6" x14ac:dyDescent="0.3">
      <c r="B229" s="131">
        <v>400</v>
      </c>
      <c r="C229" s="130">
        <v>0.12356000000000002</v>
      </c>
      <c r="D229" s="129"/>
      <c r="E229" s="131">
        <v>400</v>
      </c>
      <c r="F229" s="130">
        <v>3.4348186654399655E-2</v>
      </c>
    </row>
    <row r="230" spans="2:6" x14ac:dyDescent="0.3">
      <c r="B230" s="131">
        <v>401</v>
      </c>
      <c r="C230" s="130">
        <v>0.12386999999999999</v>
      </c>
      <c r="D230" s="129"/>
      <c r="E230" s="131">
        <v>401</v>
      </c>
      <c r="F230" s="130">
        <v>3.2115073143685773E-2</v>
      </c>
    </row>
    <row r="231" spans="2:6" x14ac:dyDescent="0.3">
      <c r="B231" s="131">
        <v>402</v>
      </c>
      <c r="C231" s="130">
        <v>0.12428000000000002</v>
      </c>
      <c r="D231" s="129"/>
      <c r="E231" s="131">
        <v>402</v>
      </c>
      <c r="F231" s="130">
        <v>3.5565269933144468E-2</v>
      </c>
    </row>
    <row r="232" spans="2:6" x14ac:dyDescent="0.3">
      <c r="B232" s="131">
        <v>403</v>
      </c>
      <c r="C232" s="130">
        <v>0.12400000000000001</v>
      </c>
      <c r="D232" s="129"/>
      <c r="E232" s="131">
        <v>403</v>
      </c>
      <c r="F232" s="130">
        <v>4.1612286131974312E-2</v>
      </c>
    </row>
    <row r="233" spans="2:6" x14ac:dyDescent="0.3">
      <c r="B233" s="131">
        <v>404</v>
      </c>
      <c r="C233" s="130">
        <v>0.12347999999999999</v>
      </c>
      <c r="D233" s="129"/>
      <c r="E233" s="131">
        <v>404</v>
      </c>
      <c r="F233" s="130">
        <v>3.7226421238386834E-2</v>
      </c>
    </row>
    <row r="234" spans="2:6" x14ac:dyDescent="0.3">
      <c r="B234" s="131">
        <v>405</v>
      </c>
      <c r="C234" s="130">
        <v>0.12439000000000001</v>
      </c>
      <c r="D234" s="129"/>
      <c r="E234" s="131">
        <v>405</v>
      </c>
      <c r="F234" s="130">
        <v>2.79494141038533E-2</v>
      </c>
    </row>
    <row r="235" spans="2:6" x14ac:dyDescent="0.3">
      <c r="B235" s="131">
        <v>406</v>
      </c>
      <c r="C235" s="130">
        <v>0.12399</v>
      </c>
      <c r="D235" s="129"/>
      <c r="E235" s="131">
        <v>406</v>
      </c>
      <c r="F235" s="130">
        <v>3.9353897372637094E-2</v>
      </c>
    </row>
    <row r="236" spans="2:6" x14ac:dyDescent="0.3">
      <c r="B236" s="131">
        <v>407</v>
      </c>
      <c r="C236" s="130">
        <v>0.12378000000000002</v>
      </c>
      <c r="D236" s="129"/>
      <c r="E236" s="131">
        <v>407</v>
      </c>
      <c r="F236" s="130">
        <v>2.9731062604687664E-2</v>
      </c>
    </row>
    <row r="237" spans="2:6" x14ac:dyDescent="0.3">
      <c r="B237" s="131">
        <v>408</v>
      </c>
      <c r="C237" s="130">
        <v>0.12366000000000001</v>
      </c>
      <c r="D237" s="129"/>
      <c r="E237" s="131">
        <v>408</v>
      </c>
      <c r="F237" s="130">
        <v>3.9564033730886593E-2</v>
      </c>
    </row>
    <row r="238" spans="2:6" x14ac:dyDescent="0.3">
      <c r="B238" s="131">
        <v>409</v>
      </c>
      <c r="C238" s="130">
        <v>0.12365</v>
      </c>
      <c r="D238" s="129"/>
      <c r="E238" s="131">
        <v>409</v>
      </c>
      <c r="F238" s="130">
        <v>3.7072478951724219E-2</v>
      </c>
    </row>
    <row r="239" spans="2:6" x14ac:dyDescent="0.3">
      <c r="B239" s="131">
        <v>410</v>
      </c>
      <c r="C239" s="130">
        <v>0.12325999999999999</v>
      </c>
      <c r="D239" s="129"/>
      <c r="E239" s="131">
        <v>410</v>
      </c>
      <c r="F239" s="130">
        <v>3.0594664705528261E-2</v>
      </c>
    </row>
    <row r="240" spans="2:6" x14ac:dyDescent="0.3">
      <c r="B240" s="131">
        <v>411</v>
      </c>
      <c r="C240" s="130">
        <v>0.12251000000000002</v>
      </c>
      <c r="D240" s="129"/>
      <c r="E240" s="131">
        <v>411</v>
      </c>
      <c r="F240" s="130">
        <v>3.2377874524077026E-2</v>
      </c>
    </row>
    <row r="241" spans="2:6" x14ac:dyDescent="0.3">
      <c r="B241" s="131">
        <v>412</v>
      </c>
      <c r="C241" s="130">
        <v>0.12207000000000003</v>
      </c>
      <c r="D241" s="129"/>
      <c r="E241" s="131">
        <v>412</v>
      </c>
      <c r="F241" s="130">
        <v>3.5705432020204271E-2</v>
      </c>
    </row>
    <row r="242" spans="2:6" x14ac:dyDescent="0.3">
      <c r="B242" s="131">
        <v>413</v>
      </c>
      <c r="C242" s="130">
        <v>0.12154</v>
      </c>
      <c r="D242" s="129"/>
      <c r="E242" s="131">
        <v>413</v>
      </c>
      <c r="F242" s="130">
        <v>3.8655494819701056E-2</v>
      </c>
    </row>
    <row r="243" spans="2:6" x14ac:dyDescent="0.3">
      <c r="B243" s="131">
        <v>414</v>
      </c>
      <c r="C243" s="130">
        <v>0.12043</v>
      </c>
      <c r="D243" s="129"/>
      <c r="E243" s="131">
        <v>414</v>
      </c>
      <c r="F243" s="130">
        <v>2.2898051819064763E-2</v>
      </c>
    </row>
    <row r="244" spans="2:6" x14ac:dyDescent="0.3">
      <c r="B244" s="131">
        <v>415</v>
      </c>
      <c r="C244" s="130">
        <v>0.11962000000000002</v>
      </c>
      <c r="D244" s="129"/>
      <c r="E244" s="131">
        <v>415</v>
      </c>
      <c r="F244" s="130">
        <v>3.092377342287226E-2</v>
      </c>
    </row>
    <row r="245" spans="2:6" x14ac:dyDescent="0.3">
      <c r="B245" s="131">
        <v>416</v>
      </c>
      <c r="C245" s="130">
        <v>0.11913000000000003</v>
      </c>
      <c r="D245" s="129"/>
      <c r="E245" s="131">
        <v>416</v>
      </c>
      <c r="F245" s="130">
        <v>2.9425144118789985E-2</v>
      </c>
    </row>
    <row r="246" spans="2:6" x14ac:dyDescent="0.3">
      <c r="B246" s="131">
        <v>417</v>
      </c>
      <c r="C246" s="130">
        <v>0.11886999999999999</v>
      </c>
      <c r="D246" s="129"/>
      <c r="E246" s="131">
        <v>417</v>
      </c>
      <c r="F246" s="130">
        <v>3.6207446449604656E-2</v>
      </c>
    </row>
    <row r="247" spans="2:6" x14ac:dyDescent="0.3">
      <c r="B247" s="131">
        <v>418</v>
      </c>
      <c r="C247" s="130">
        <v>0.11873000000000002</v>
      </c>
      <c r="D247" s="129"/>
      <c r="E247" s="131">
        <v>418</v>
      </c>
      <c r="F247" s="130">
        <v>3.5815520568938879E-2</v>
      </c>
    </row>
    <row r="248" spans="2:6" x14ac:dyDescent="0.3">
      <c r="B248" s="131">
        <v>419</v>
      </c>
      <c r="C248" s="130">
        <v>0.11831999999999999</v>
      </c>
      <c r="D248" s="129"/>
      <c r="E248" s="131">
        <v>419</v>
      </c>
      <c r="F248" s="130">
        <v>3.0771832218555152E-2</v>
      </c>
    </row>
    <row r="249" spans="2:6" x14ac:dyDescent="0.3">
      <c r="B249" s="131">
        <v>420</v>
      </c>
      <c r="C249" s="130">
        <v>0.11844</v>
      </c>
      <c r="D249" s="129"/>
      <c r="E249" s="131">
        <v>420</v>
      </c>
      <c r="F249" s="130">
        <v>3.6173659048865513E-2</v>
      </c>
    </row>
    <row r="250" spans="2:6" x14ac:dyDescent="0.3">
      <c r="B250" s="131">
        <v>421</v>
      </c>
      <c r="C250" s="130">
        <v>0.11890000000000002</v>
      </c>
      <c r="D250" s="129"/>
      <c r="E250" s="131">
        <v>421</v>
      </c>
      <c r="F250" s="130">
        <v>3.1541214854047962E-2</v>
      </c>
    </row>
    <row r="251" spans="2:6" x14ac:dyDescent="0.3">
      <c r="B251" s="131">
        <v>422</v>
      </c>
      <c r="C251" s="130">
        <v>0.11942000000000004</v>
      </c>
      <c r="D251" s="129"/>
      <c r="E251" s="131">
        <v>422</v>
      </c>
      <c r="F251" s="130">
        <v>3.0111247665045825E-2</v>
      </c>
    </row>
    <row r="252" spans="2:6" x14ac:dyDescent="0.3">
      <c r="B252" s="131">
        <v>423</v>
      </c>
      <c r="C252" s="130">
        <v>0.11972000000000001</v>
      </c>
      <c r="D252" s="129"/>
      <c r="E252" s="131">
        <v>423</v>
      </c>
      <c r="F252" s="130">
        <v>3.4146627706338521E-2</v>
      </c>
    </row>
    <row r="253" spans="2:6" x14ac:dyDescent="0.3">
      <c r="B253" s="131">
        <v>424</v>
      </c>
      <c r="C253" s="130">
        <v>0.12040000000000002</v>
      </c>
      <c r="D253" s="129"/>
      <c r="E253" s="131">
        <v>424</v>
      </c>
      <c r="F253" s="130">
        <v>4.2845317808032135E-2</v>
      </c>
    </row>
    <row r="254" spans="2:6" x14ac:dyDescent="0.3">
      <c r="B254" s="131">
        <v>425</v>
      </c>
      <c r="C254" s="130">
        <v>0.12130000000000003</v>
      </c>
      <c r="D254" s="129"/>
      <c r="E254" s="131">
        <v>425</v>
      </c>
      <c r="F254" s="130">
        <v>3.221955304013957E-2</v>
      </c>
    </row>
    <row r="255" spans="2:6" x14ac:dyDescent="0.3">
      <c r="B255" s="131">
        <v>426</v>
      </c>
      <c r="C255" s="130">
        <v>0.12247000000000004</v>
      </c>
      <c r="D255" s="129"/>
      <c r="E255" s="131">
        <v>426</v>
      </c>
      <c r="F255" s="130">
        <v>3.2785079127439054E-2</v>
      </c>
    </row>
    <row r="256" spans="2:6" x14ac:dyDescent="0.3">
      <c r="B256" s="131">
        <v>427</v>
      </c>
      <c r="C256" s="130">
        <v>0.12408999999999999</v>
      </c>
      <c r="D256" s="129"/>
      <c r="E256" s="131">
        <v>427</v>
      </c>
      <c r="F256" s="130">
        <v>3.487148412097367E-2</v>
      </c>
    </row>
    <row r="257" spans="2:6" x14ac:dyDescent="0.3">
      <c r="B257" s="131">
        <v>428</v>
      </c>
      <c r="C257" s="130">
        <v>0.12546000000000002</v>
      </c>
      <c r="D257" s="129"/>
      <c r="E257" s="131">
        <v>428</v>
      </c>
      <c r="F257" s="130">
        <v>2.2883613197528428E-2</v>
      </c>
    </row>
    <row r="258" spans="2:6" x14ac:dyDescent="0.3">
      <c r="B258" s="131">
        <v>429</v>
      </c>
      <c r="C258" s="130">
        <v>0.12753999999999999</v>
      </c>
      <c r="D258" s="129"/>
      <c r="E258" s="131">
        <v>429</v>
      </c>
      <c r="F258" s="130">
        <v>3.7184326256125805E-2</v>
      </c>
    </row>
    <row r="259" spans="2:6" x14ac:dyDescent="0.3">
      <c r="B259" s="131">
        <v>430</v>
      </c>
      <c r="C259" s="130">
        <v>0.12968000000000002</v>
      </c>
      <c r="D259" s="129"/>
      <c r="E259" s="131">
        <v>430</v>
      </c>
      <c r="F259" s="130">
        <v>3.6703884314758357E-2</v>
      </c>
    </row>
    <row r="260" spans="2:6" x14ac:dyDescent="0.3">
      <c r="B260" s="131">
        <v>431</v>
      </c>
      <c r="C260" s="130">
        <v>0.13101000000000002</v>
      </c>
      <c r="D260" s="129"/>
      <c r="E260" s="131">
        <v>431</v>
      </c>
      <c r="F260" s="130">
        <v>4.0440905024567243E-2</v>
      </c>
    </row>
    <row r="261" spans="2:6" x14ac:dyDescent="0.3">
      <c r="B261" s="131">
        <v>432</v>
      </c>
      <c r="C261" s="130">
        <v>0.13235000000000002</v>
      </c>
      <c r="D261" s="129"/>
      <c r="E261" s="131">
        <v>432</v>
      </c>
      <c r="F261" s="130">
        <v>3.7773104610915681E-2</v>
      </c>
    </row>
    <row r="262" spans="2:6" x14ac:dyDescent="0.3">
      <c r="B262" s="131">
        <v>433</v>
      </c>
      <c r="C262" s="130">
        <v>0.13484000000000002</v>
      </c>
      <c r="D262" s="129"/>
      <c r="E262" s="131">
        <v>433</v>
      </c>
      <c r="F262" s="130">
        <v>3.6784359298000877E-2</v>
      </c>
    </row>
    <row r="263" spans="2:6" x14ac:dyDescent="0.3">
      <c r="B263" s="131">
        <v>434</v>
      </c>
      <c r="C263" s="130">
        <v>0.13778000000000001</v>
      </c>
      <c r="D263" s="129"/>
      <c r="E263" s="131">
        <v>434</v>
      </c>
      <c r="F263" s="130">
        <v>3.5976420660361441E-2</v>
      </c>
    </row>
    <row r="264" spans="2:6" x14ac:dyDescent="0.3">
      <c r="B264" s="131">
        <v>435</v>
      </c>
      <c r="C264" s="130">
        <v>0.13933000000000001</v>
      </c>
      <c r="D264" s="129"/>
      <c r="E264" s="131">
        <v>435</v>
      </c>
      <c r="F264" s="130">
        <v>3.8531996084166319E-2</v>
      </c>
    </row>
    <row r="265" spans="2:6" x14ac:dyDescent="0.3">
      <c r="B265" s="131">
        <v>436</v>
      </c>
      <c r="C265" s="130">
        <v>0.14162000000000002</v>
      </c>
      <c r="D265" s="129"/>
      <c r="E265" s="131">
        <v>436</v>
      </c>
      <c r="F265" s="130">
        <v>2.8446188934052451E-2</v>
      </c>
    </row>
    <row r="266" spans="2:6" x14ac:dyDescent="0.3">
      <c r="B266" s="131">
        <v>437</v>
      </c>
      <c r="C266" s="130">
        <v>0.14383000000000001</v>
      </c>
      <c r="D266" s="129"/>
      <c r="E266" s="131">
        <v>437</v>
      </c>
      <c r="F266" s="130">
        <v>4.8787568998166574E-2</v>
      </c>
    </row>
    <row r="267" spans="2:6" x14ac:dyDescent="0.3">
      <c r="B267" s="131">
        <v>438</v>
      </c>
      <c r="C267" s="130">
        <v>0.14585999999999999</v>
      </c>
      <c r="D267" s="129"/>
      <c r="E267" s="131">
        <v>438</v>
      </c>
      <c r="F267" s="130">
        <v>4.3024466497785872E-2</v>
      </c>
    </row>
    <row r="268" spans="2:6" x14ac:dyDescent="0.3">
      <c r="B268" s="131">
        <v>439</v>
      </c>
      <c r="C268" s="130">
        <v>0.14777000000000001</v>
      </c>
      <c r="D268" s="129"/>
      <c r="E268" s="131">
        <v>439</v>
      </c>
      <c r="F268" s="130">
        <v>4.2191226448978707E-2</v>
      </c>
    </row>
    <row r="269" spans="2:6" x14ac:dyDescent="0.3">
      <c r="B269" s="131">
        <v>440</v>
      </c>
      <c r="C269" s="130">
        <v>0.14885999999999999</v>
      </c>
      <c r="D269" s="129"/>
      <c r="E269" s="131">
        <v>440</v>
      </c>
      <c r="F269" s="130">
        <v>4.0737187620961568E-2</v>
      </c>
    </row>
    <row r="270" spans="2:6" x14ac:dyDescent="0.3">
      <c r="B270" s="131">
        <v>441</v>
      </c>
      <c r="C270" s="130">
        <v>0.15079999999999999</v>
      </c>
      <c r="D270" s="129"/>
      <c r="E270" s="131">
        <v>441</v>
      </c>
      <c r="F270" s="130">
        <v>4.3693083582672709E-2</v>
      </c>
    </row>
    <row r="271" spans="2:6" x14ac:dyDescent="0.3">
      <c r="B271" s="131">
        <v>442</v>
      </c>
      <c r="C271" s="130">
        <v>0.15233999999999998</v>
      </c>
      <c r="D271" s="129"/>
      <c r="E271" s="131">
        <v>442</v>
      </c>
      <c r="F271" s="130">
        <v>4.9163231684123683E-2</v>
      </c>
    </row>
    <row r="272" spans="2:6" x14ac:dyDescent="0.3">
      <c r="B272" s="131">
        <v>443</v>
      </c>
      <c r="C272" s="130">
        <v>0.15279999999999999</v>
      </c>
      <c r="D272" s="129"/>
      <c r="E272" s="131">
        <v>443</v>
      </c>
      <c r="F272" s="130">
        <v>3.6770035093026426E-2</v>
      </c>
    </row>
    <row r="273" spans="2:8" x14ac:dyDescent="0.3">
      <c r="B273" s="131">
        <v>444</v>
      </c>
      <c r="C273" s="130">
        <v>0.15328999999999998</v>
      </c>
      <c r="D273" s="129"/>
      <c r="E273" s="131">
        <v>444</v>
      </c>
      <c r="F273" s="130">
        <v>3.6917405381317117E-2</v>
      </c>
    </row>
    <row r="274" spans="2:8" x14ac:dyDescent="0.3">
      <c r="B274" s="131">
        <v>445</v>
      </c>
      <c r="C274" s="130">
        <v>0.15388000000000002</v>
      </c>
      <c r="D274" s="129"/>
      <c r="E274" s="131">
        <v>445</v>
      </c>
      <c r="F274" s="130">
        <v>4.3342014431747546E-2</v>
      </c>
      <c r="H274" s="143"/>
    </row>
    <row r="275" spans="2:8" x14ac:dyDescent="0.3">
      <c r="B275" s="131">
        <v>446</v>
      </c>
      <c r="C275" s="130">
        <v>0.15416000000000002</v>
      </c>
      <c r="D275" s="129"/>
      <c r="E275" s="131">
        <v>446</v>
      </c>
      <c r="F275" s="130">
        <v>4.7879794205963097E-2</v>
      </c>
      <c r="H275" s="143"/>
    </row>
    <row r="276" spans="2:8" x14ac:dyDescent="0.3">
      <c r="B276" s="131">
        <v>447</v>
      </c>
      <c r="C276" s="130">
        <v>0.15440999999999999</v>
      </c>
      <c r="D276" s="112"/>
      <c r="E276" s="131">
        <v>447</v>
      </c>
      <c r="F276" s="130">
        <v>3.4915736239986908E-2</v>
      </c>
      <c r="G276" s="112"/>
    </row>
    <row r="277" spans="2:8" x14ac:dyDescent="0.3">
      <c r="B277" s="131">
        <v>448</v>
      </c>
      <c r="C277" s="130">
        <v>0.15406999999999998</v>
      </c>
      <c r="D277" s="129"/>
      <c r="E277" s="131">
        <v>448</v>
      </c>
      <c r="F277" s="130">
        <v>4.212544641323749E-2</v>
      </c>
      <c r="H277" s="143"/>
    </row>
    <row r="278" spans="2:8" x14ac:dyDescent="0.3">
      <c r="B278" s="131">
        <v>449</v>
      </c>
      <c r="C278" s="130">
        <v>0.15336</v>
      </c>
      <c r="D278" s="129"/>
      <c r="E278" s="131">
        <v>449</v>
      </c>
      <c r="F278" s="130">
        <v>4.6290240916812435E-2</v>
      </c>
    </row>
    <row r="279" spans="2:8" x14ac:dyDescent="0.3">
      <c r="B279" s="131">
        <v>450</v>
      </c>
      <c r="C279" s="130">
        <v>0.15264</v>
      </c>
      <c r="D279" s="129"/>
      <c r="E279" s="131">
        <v>450</v>
      </c>
      <c r="F279" s="130">
        <v>4.3714003071396279E-2</v>
      </c>
    </row>
    <row r="280" spans="2:8" x14ac:dyDescent="0.3">
      <c r="B280" s="131">
        <v>451</v>
      </c>
      <c r="C280" s="130">
        <v>0.15159</v>
      </c>
      <c r="D280" s="129"/>
      <c r="E280" s="131">
        <v>451</v>
      </c>
      <c r="F280" s="130">
        <v>4.1679122501589651E-2</v>
      </c>
    </row>
    <row r="281" spans="2:8" x14ac:dyDescent="0.3">
      <c r="B281" s="131">
        <v>452</v>
      </c>
      <c r="C281" s="130">
        <v>0.1507</v>
      </c>
      <c r="D281" s="129"/>
      <c r="E281" s="131">
        <v>452</v>
      </c>
      <c r="F281" s="130">
        <v>5.1259661580150766E-2</v>
      </c>
    </row>
    <row r="282" spans="2:8" x14ac:dyDescent="0.3">
      <c r="B282" s="131">
        <v>453</v>
      </c>
      <c r="C282" s="130">
        <v>0.14918999999999999</v>
      </c>
      <c r="D282" s="129"/>
      <c r="E282" s="131">
        <v>453</v>
      </c>
      <c r="F282" s="130">
        <v>2.9134129456748217E-2</v>
      </c>
    </row>
    <row r="283" spans="2:8" x14ac:dyDescent="0.3">
      <c r="B283" s="131">
        <v>454</v>
      </c>
      <c r="C283" s="130">
        <v>0.14817000000000002</v>
      </c>
      <c r="D283" s="129"/>
      <c r="E283" s="131">
        <v>454</v>
      </c>
      <c r="F283" s="130">
        <v>4.524089909680494E-2</v>
      </c>
    </row>
    <row r="284" spans="2:8" x14ac:dyDescent="0.3">
      <c r="B284" s="131">
        <v>455</v>
      </c>
      <c r="C284" s="130">
        <v>0.14661000000000002</v>
      </c>
      <c r="D284" s="129"/>
      <c r="E284" s="131">
        <v>455</v>
      </c>
      <c r="F284" s="130">
        <v>3.8346187250604853E-2</v>
      </c>
    </row>
    <row r="285" spans="2:8" x14ac:dyDescent="0.3">
      <c r="B285" s="131">
        <v>456</v>
      </c>
      <c r="C285" s="130">
        <v>0.14533000000000001</v>
      </c>
      <c r="D285" s="129"/>
      <c r="E285" s="131">
        <v>456</v>
      </c>
      <c r="F285" s="130">
        <v>2.9721995400805702E-2</v>
      </c>
    </row>
    <row r="286" spans="2:8" x14ac:dyDescent="0.3">
      <c r="B286" s="131">
        <v>457</v>
      </c>
      <c r="C286" s="130">
        <v>0.14390000000000003</v>
      </c>
      <c r="D286" s="129"/>
      <c r="E286" s="131">
        <v>457</v>
      </c>
      <c r="F286" s="130">
        <v>4.9724096525930905E-2</v>
      </c>
    </row>
    <row r="287" spans="2:8" x14ac:dyDescent="0.3">
      <c r="B287" s="131">
        <v>458</v>
      </c>
      <c r="C287" s="130">
        <v>0.14245000000000002</v>
      </c>
      <c r="D287" s="129"/>
      <c r="E287" s="131">
        <v>458</v>
      </c>
      <c r="F287" s="130">
        <v>4.0867271924147672E-2</v>
      </c>
    </row>
    <row r="288" spans="2:8" x14ac:dyDescent="0.3">
      <c r="B288" s="131">
        <v>459</v>
      </c>
      <c r="C288" s="130">
        <v>0.14123000000000002</v>
      </c>
      <c r="D288" s="129"/>
      <c r="E288" s="131">
        <v>459</v>
      </c>
      <c r="F288" s="130">
        <v>4.570020079212387E-2</v>
      </c>
    </row>
    <row r="289" spans="2:6" x14ac:dyDescent="0.3">
      <c r="B289" s="131">
        <v>460</v>
      </c>
      <c r="C289" s="130">
        <v>0.13939000000000001</v>
      </c>
      <c r="D289" s="129"/>
      <c r="E289" s="131">
        <v>460</v>
      </c>
      <c r="F289" s="130">
        <v>3.869618666752965E-2</v>
      </c>
    </row>
    <row r="290" spans="2:6" x14ac:dyDescent="0.3">
      <c r="B290" s="131">
        <v>461</v>
      </c>
      <c r="C290" s="130">
        <v>0.13844000000000001</v>
      </c>
      <c r="D290" s="129"/>
      <c r="E290" s="131">
        <v>461</v>
      </c>
      <c r="F290" s="130">
        <v>4.0224214765840295E-2</v>
      </c>
    </row>
    <row r="291" spans="2:6" x14ac:dyDescent="0.3">
      <c r="B291" s="131">
        <v>462</v>
      </c>
      <c r="C291" s="130">
        <v>0.13725999999999999</v>
      </c>
      <c r="D291" s="129"/>
      <c r="E291" s="131">
        <v>462</v>
      </c>
      <c r="F291" s="130">
        <v>4.1709309601605259E-2</v>
      </c>
    </row>
    <row r="292" spans="2:6" x14ac:dyDescent="0.3">
      <c r="B292" s="131">
        <v>463</v>
      </c>
      <c r="C292" s="130">
        <v>0.13652999999999998</v>
      </c>
      <c r="D292" s="129"/>
      <c r="E292" s="131">
        <v>463</v>
      </c>
      <c r="F292" s="130">
        <v>3.4660847837215077E-2</v>
      </c>
    </row>
    <row r="293" spans="2:6" x14ac:dyDescent="0.3">
      <c r="B293" s="131">
        <v>464</v>
      </c>
      <c r="C293" s="130">
        <v>0.13539000000000001</v>
      </c>
      <c r="D293" s="129"/>
      <c r="E293" s="131">
        <v>464</v>
      </c>
      <c r="F293" s="130">
        <v>4.1676698237630087E-2</v>
      </c>
    </row>
    <row r="294" spans="2:6" x14ac:dyDescent="0.3">
      <c r="B294" s="131">
        <v>465</v>
      </c>
      <c r="C294" s="130">
        <v>0.13402000000000003</v>
      </c>
      <c r="D294" s="129"/>
      <c r="E294" s="131">
        <v>465</v>
      </c>
      <c r="F294" s="130">
        <v>3.5497071432647943E-2</v>
      </c>
    </row>
    <row r="295" spans="2:6" x14ac:dyDescent="0.3">
      <c r="B295" s="131">
        <v>466</v>
      </c>
      <c r="C295" s="130">
        <v>0.13267000000000001</v>
      </c>
      <c r="D295" s="129"/>
      <c r="E295" s="131">
        <v>466</v>
      </c>
      <c r="F295" s="130">
        <v>4.3806911132066778E-2</v>
      </c>
    </row>
    <row r="296" spans="2:6" x14ac:dyDescent="0.3">
      <c r="B296" s="131">
        <v>467</v>
      </c>
      <c r="C296" s="130">
        <v>0.13136999999999999</v>
      </c>
      <c r="D296" s="129"/>
      <c r="E296" s="131">
        <v>467</v>
      </c>
      <c r="F296" s="130">
        <v>3.8101521382279652E-2</v>
      </c>
    </row>
    <row r="297" spans="2:6" x14ac:dyDescent="0.3">
      <c r="B297" s="131">
        <v>468</v>
      </c>
      <c r="C297" s="130">
        <v>0.13074999999999998</v>
      </c>
      <c r="D297" s="129"/>
      <c r="E297" s="131">
        <v>468</v>
      </c>
      <c r="F297" s="130">
        <v>4.6028904387748801E-2</v>
      </c>
    </row>
    <row r="298" spans="2:6" x14ac:dyDescent="0.3">
      <c r="B298" s="131">
        <v>469</v>
      </c>
      <c r="C298" s="130">
        <v>0.12944</v>
      </c>
      <c r="D298" s="129"/>
      <c r="E298" s="131">
        <v>469</v>
      </c>
      <c r="F298" s="130">
        <v>4.2910680591653302E-2</v>
      </c>
    </row>
    <row r="299" spans="2:6" x14ac:dyDescent="0.3">
      <c r="B299" s="131">
        <v>470</v>
      </c>
      <c r="C299" s="130">
        <v>0.12814999999999999</v>
      </c>
      <c r="D299" s="129"/>
      <c r="E299" s="131">
        <v>470</v>
      </c>
      <c r="F299" s="130">
        <v>4.8441637178575248E-2</v>
      </c>
    </row>
    <row r="300" spans="2:6" x14ac:dyDescent="0.3">
      <c r="B300" s="131">
        <v>471</v>
      </c>
      <c r="C300" s="130">
        <v>0.12661</v>
      </c>
      <c r="D300" s="129"/>
      <c r="E300" s="131">
        <v>471</v>
      </c>
      <c r="F300" s="130">
        <v>3.4367316769155436E-2</v>
      </c>
    </row>
    <row r="301" spans="2:6" x14ac:dyDescent="0.3">
      <c r="B301" s="131">
        <v>472</v>
      </c>
      <c r="C301" s="130">
        <v>0.12490000000000002</v>
      </c>
      <c r="D301" s="129"/>
      <c r="E301" s="131">
        <v>472</v>
      </c>
      <c r="F301" s="130">
        <v>3.9123884147681864E-2</v>
      </c>
    </row>
    <row r="302" spans="2:6" x14ac:dyDescent="0.3">
      <c r="B302" s="131">
        <v>473</v>
      </c>
      <c r="C302" s="130">
        <v>0.12273000000000002</v>
      </c>
      <c r="D302" s="129"/>
      <c r="E302" s="131">
        <v>473</v>
      </c>
      <c r="F302" s="130">
        <v>2.5577997296161323E-2</v>
      </c>
    </row>
    <row r="303" spans="2:6" x14ac:dyDescent="0.3">
      <c r="B303" s="131">
        <v>474</v>
      </c>
      <c r="C303" s="130">
        <v>0.11961000000000001</v>
      </c>
      <c r="D303" s="129"/>
      <c r="E303" s="131">
        <v>474</v>
      </c>
      <c r="F303" s="130">
        <v>3.6873562978351947E-2</v>
      </c>
    </row>
    <row r="304" spans="2:6" x14ac:dyDescent="0.3">
      <c r="B304" s="131">
        <v>475</v>
      </c>
      <c r="C304" s="130">
        <v>0.11692000000000004</v>
      </c>
      <c r="D304" s="129"/>
      <c r="E304" s="131">
        <v>475</v>
      </c>
      <c r="F304" s="130">
        <v>4.0880062626538136E-2</v>
      </c>
    </row>
    <row r="305" spans="2:6" x14ac:dyDescent="0.3">
      <c r="B305" s="131">
        <v>476</v>
      </c>
      <c r="C305" s="130">
        <v>0.11363000000000002</v>
      </c>
      <c r="D305" s="129"/>
      <c r="E305" s="131">
        <v>476</v>
      </c>
      <c r="F305" s="130">
        <v>3.7537975091397925E-2</v>
      </c>
    </row>
    <row r="306" spans="2:6" x14ac:dyDescent="0.3">
      <c r="B306" s="131">
        <v>477</v>
      </c>
      <c r="C306" s="130">
        <v>0.10959999999999999</v>
      </c>
      <c r="D306" s="129"/>
      <c r="E306" s="131">
        <v>477</v>
      </c>
      <c r="F306" s="130">
        <v>4.6077751104725895E-2</v>
      </c>
    </row>
    <row r="307" spans="2:6" x14ac:dyDescent="0.3">
      <c r="B307" s="131">
        <v>478</v>
      </c>
      <c r="C307" s="130">
        <v>0.10639</v>
      </c>
      <c r="D307" s="129"/>
      <c r="E307" s="131">
        <v>478</v>
      </c>
      <c r="F307" s="130">
        <v>2.5982609825334055E-2</v>
      </c>
    </row>
    <row r="308" spans="2:6" x14ac:dyDescent="0.3">
      <c r="B308" s="131">
        <v>479</v>
      </c>
      <c r="C308" s="130">
        <v>0.10177000000000004</v>
      </c>
      <c r="D308" s="129"/>
      <c r="E308" s="131">
        <v>479</v>
      </c>
      <c r="F308" s="130">
        <v>2.5061292302157444E-2</v>
      </c>
    </row>
    <row r="309" spans="2:6" x14ac:dyDescent="0.3">
      <c r="B309" s="131">
        <v>480</v>
      </c>
      <c r="C309" s="130">
        <v>9.7350000000000006E-2</v>
      </c>
      <c r="D309" s="129"/>
      <c r="E309" s="131">
        <v>480</v>
      </c>
      <c r="F309" s="130">
        <v>2.8158230618197614E-2</v>
      </c>
    </row>
    <row r="310" spans="2:6" x14ac:dyDescent="0.3">
      <c r="B310" s="131">
        <v>481</v>
      </c>
      <c r="C310" s="130">
        <v>9.2660000000000034E-2</v>
      </c>
      <c r="D310" s="129"/>
      <c r="E310" s="131">
        <v>481</v>
      </c>
      <c r="F310" s="130">
        <v>2.7820424062329763E-2</v>
      </c>
    </row>
    <row r="311" spans="2:6" x14ac:dyDescent="0.3">
      <c r="B311" s="131">
        <v>482</v>
      </c>
      <c r="C311" s="130">
        <v>8.7509999999999991E-2</v>
      </c>
      <c r="D311" s="129"/>
      <c r="E311" s="131">
        <v>482</v>
      </c>
      <c r="F311" s="130">
        <v>1.8022327610470203E-2</v>
      </c>
    </row>
    <row r="312" spans="2:6" x14ac:dyDescent="0.3">
      <c r="B312" s="131">
        <v>483</v>
      </c>
      <c r="C312" s="130">
        <v>8.2750000000000004E-2</v>
      </c>
      <c r="D312" s="129"/>
      <c r="E312" s="131">
        <v>483</v>
      </c>
      <c r="F312" s="130">
        <v>1.5988599556908945E-2</v>
      </c>
    </row>
    <row r="313" spans="2:6" x14ac:dyDescent="0.3">
      <c r="B313" s="131">
        <v>484</v>
      </c>
      <c r="C313" s="130">
        <v>7.7530000000000002E-2</v>
      </c>
      <c r="D313" s="129"/>
      <c r="E313" s="131">
        <v>484</v>
      </c>
      <c r="F313" s="130">
        <v>2.7410630754526259E-2</v>
      </c>
    </row>
    <row r="314" spans="2:6" x14ac:dyDescent="0.3">
      <c r="B314" s="131">
        <v>485</v>
      </c>
      <c r="C314" s="130">
        <v>7.1780000000000024E-2</v>
      </c>
      <c r="D314" s="129"/>
      <c r="E314" s="131">
        <v>485</v>
      </c>
      <c r="F314" s="130">
        <v>3.5383895196530527E-2</v>
      </c>
    </row>
    <row r="315" spans="2:6" x14ac:dyDescent="0.3">
      <c r="B315" s="131">
        <v>486</v>
      </c>
      <c r="C315" s="130">
        <v>6.4760000000000026E-2</v>
      </c>
      <c r="D315" s="129"/>
      <c r="E315" s="131">
        <v>486</v>
      </c>
      <c r="F315" s="130">
        <v>2.3080532766301974E-2</v>
      </c>
    </row>
    <row r="316" spans="2:6" x14ac:dyDescent="0.3">
      <c r="B316" s="131">
        <v>487</v>
      </c>
      <c r="C316" s="130">
        <v>5.8689999999999999E-2</v>
      </c>
      <c r="D316" s="129"/>
      <c r="E316" s="131">
        <v>487</v>
      </c>
      <c r="F316" s="130">
        <v>2.1846911465558422E-2</v>
      </c>
    </row>
    <row r="317" spans="2:6" x14ac:dyDescent="0.3">
      <c r="B317" s="131">
        <v>488</v>
      </c>
      <c r="C317" s="130">
        <v>5.451000000000001E-2</v>
      </c>
      <c r="D317" s="129"/>
      <c r="E317" s="131">
        <v>488</v>
      </c>
      <c r="F317" s="130">
        <v>1.8196915970004484E-2</v>
      </c>
    </row>
    <row r="318" spans="2:6" x14ac:dyDescent="0.3">
      <c r="B318" s="131">
        <v>489</v>
      </c>
      <c r="C318" s="130">
        <v>5.0790000000000009E-2</v>
      </c>
      <c r="D318" s="129"/>
      <c r="E318" s="131">
        <v>489</v>
      </c>
      <c r="F318" s="130">
        <v>6.5658759492778808E-3</v>
      </c>
    </row>
    <row r="319" spans="2:6" x14ac:dyDescent="0.3">
      <c r="B319" s="131">
        <v>490</v>
      </c>
      <c r="C319" s="130">
        <v>4.6680000000000006E-2</v>
      </c>
      <c r="D319" s="129"/>
      <c r="E319" s="131">
        <v>490</v>
      </c>
      <c r="F319" s="130">
        <v>1.8326805839554636E-2</v>
      </c>
    </row>
    <row r="320" spans="2:6" x14ac:dyDescent="0.3">
      <c r="B320" s="131">
        <v>491</v>
      </c>
      <c r="C320" s="130">
        <v>4.1770000000000009E-2</v>
      </c>
      <c r="D320" s="129"/>
      <c r="E320" s="131">
        <v>491</v>
      </c>
      <c r="F320" s="130">
        <v>1.587476546229509E-2</v>
      </c>
    </row>
    <row r="321" spans="2:6" x14ac:dyDescent="0.3">
      <c r="B321" s="131">
        <v>492</v>
      </c>
      <c r="C321" s="130">
        <v>3.771E-2</v>
      </c>
      <c r="D321" s="129"/>
      <c r="E321" s="131">
        <v>492</v>
      </c>
      <c r="F321" s="130">
        <v>1.3394860058249223E-2</v>
      </c>
    </row>
    <row r="322" spans="2:6" x14ac:dyDescent="0.3">
      <c r="B322" s="131">
        <v>493</v>
      </c>
      <c r="C322" s="130">
        <v>3.3239999999999999E-2</v>
      </c>
      <c r="D322" s="129"/>
      <c r="E322" s="131">
        <v>493</v>
      </c>
      <c r="F322" s="130">
        <v>1.683563989064997E-2</v>
      </c>
    </row>
    <row r="323" spans="2:6" x14ac:dyDescent="0.3">
      <c r="B323" s="131">
        <v>494</v>
      </c>
      <c r="C323" s="130">
        <v>2.9580000000000002E-2</v>
      </c>
      <c r="D323" s="129"/>
      <c r="E323" s="131">
        <v>494</v>
      </c>
      <c r="F323" s="130">
        <v>1.2787885480503525E-2</v>
      </c>
    </row>
    <row r="324" spans="2:6" x14ac:dyDescent="0.3">
      <c r="B324" s="131">
        <v>495</v>
      </c>
      <c r="C324" s="130">
        <v>2.6260000000000012E-2</v>
      </c>
      <c r="D324" s="129"/>
      <c r="E324" s="131">
        <v>495</v>
      </c>
      <c r="F324" s="130">
        <v>1.0685928893290083E-2</v>
      </c>
    </row>
    <row r="325" spans="2:6" x14ac:dyDescent="0.3">
      <c r="B325" s="131">
        <v>496</v>
      </c>
      <c r="C325" s="130">
        <v>2.2780000000000002E-2</v>
      </c>
      <c r="D325" s="129"/>
      <c r="E325" s="131">
        <v>496</v>
      </c>
      <c r="F325" s="130">
        <v>1.1549668350344544E-2</v>
      </c>
    </row>
    <row r="326" spans="2:6" x14ac:dyDescent="0.3">
      <c r="B326" s="131">
        <v>497</v>
      </c>
      <c r="C326" s="130">
        <v>1.968000000000001E-2</v>
      </c>
      <c r="D326" s="129"/>
      <c r="E326" s="131">
        <v>497</v>
      </c>
      <c r="F326" s="130">
        <v>7.1278519589179183E-3</v>
      </c>
    </row>
    <row r="327" spans="2:6" x14ac:dyDescent="0.3">
      <c r="B327" s="131">
        <v>498</v>
      </c>
      <c r="C327" s="130">
        <v>1.6870000000000003E-2</v>
      </c>
      <c r="D327" s="129"/>
      <c r="E327" s="131">
        <v>498</v>
      </c>
      <c r="F327" s="130">
        <v>5.0434745377049145E-3</v>
      </c>
    </row>
    <row r="328" spans="2:6" x14ac:dyDescent="0.3">
      <c r="B328" s="131">
        <v>499</v>
      </c>
      <c r="C328" s="130">
        <v>1.4830000000000019E-2</v>
      </c>
      <c r="D328" s="129"/>
      <c r="E328" s="131">
        <v>499</v>
      </c>
      <c r="F328" s="130">
        <v>8.2316670695057603E-3</v>
      </c>
    </row>
    <row r="329" spans="2:6" x14ac:dyDescent="0.3">
      <c r="B329" s="131">
        <v>500</v>
      </c>
      <c r="C329" s="130">
        <v>1.2360000000000019E-2</v>
      </c>
      <c r="D329" s="129"/>
      <c r="E329" s="131">
        <v>500</v>
      </c>
      <c r="F329" s="130">
        <v>8.5781494173906934E-3</v>
      </c>
    </row>
    <row r="330" spans="2:6" x14ac:dyDescent="0.3">
      <c r="B330" s="131">
        <v>501</v>
      </c>
      <c r="C330" s="130">
        <v>1.0300000000000012E-2</v>
      </c>
      <c r="D330" s="129"/>
      <c r="E330" s="131">
        <v>501</v>
      </c>
      <c r="F330" s="130">
        <v>4.8118969404320963E-3</v>
      </c>
    </row>
    <row r="331" spans="2:6" x14ac:dyDescent="0.3">
      <c r="B331" s="131">
        <v>502</v>
      </c>
      <c r="C331" s="130">
        <v>8.8400000000000232E-3</v>
      </c>
      <c r="D331" s="129"/>
      <c r="E331" s="131">
        <v>502</v>
      </c>
      <c r="F331" s="130">
        <v>3.2431435573942189E-3</v>
      </c>
    </row>
    <row r="332" spans="2:6" x14ac:dyDescent="0.3">
      <c r="B332" s="131">
        <v>503</v>
      </c>
      <c r="C332" s="130">
        <v>7.3400000000000219E-3</v>
      </c>
      <c r="D332" s="129"/>
      <c r="E332" s="131">
        <v>503</v>
      </c>
      <c r="F332" s="130">
        <v>3.2392394245281501E-3</v>
      </c>
    </row>
    <row r="333" spans="2:6" x14ac:dyDescent="0.3">
      <c r="B333" s="131">
        <v>504</v>
      </c>
      <c r="C333" s="130">
        <v>5.9500000000000195E-3</v>
      </c>
      <c r="D333" s="129"/>
      <c r="E333" s="131">
        <v>504</v>
      </c>
      <c r="F333" s="130">
        <v>7.9085548197010587E-3</v>
      </c>
    </row>
    <row r="334" spans="2:6" x14ac:dyDescent="0.3">
      <c r="B334" s="131">
        <v>505</v>
      </c>
      <c r="C334" s="130">
        <v>5.3100000000000178E-3</v>
      </c>
      <c r="D334" s="129"/>
      <c r="E334" s="131">
        <v>505</v>
      </c>
      <c r="F334" s="130">
        <v>4.5495752362081972E-3</v>
      </c>
    </row>
    <row r="335" spans="2:6" x14ac:dyDescent="0.3">
      <c r="B335" s="131">
        <v>506</v>
      </c>
      <c r="C335" s="130">
        <v>4.2700000000000047E-3</v>
      </c>
      <c r="D335" s="129"/>
      <c r="E335" s="131">
        <v>506</v>
      </c>
      <c r="F335" s="130">
        <v>-1.6848632849862971E-3</v>
      </c>
    </row>
    <row r="336" spans="2:6" x14ac:dyDescent="0.3">
      <c r="B336" s="131">
        <v>507</v>
      </c>
      <c r="C336" s="130">
        <v>3.4299999999999973E-3</v>
      </c>
      <c r="D336" s="129"/>
      <c r="E336" s="131">
        <v>507</v>
      </c>
      <c r="F336" s="130">
        <v>9.8843734016047747E-4</v>
      </c>
    </row>
    <row r="337" spans="2:6" x14ac:dyDescent="0.3">
      <c r="B337" s="131">
        <v>508</v>
      </c>
      <c r="C337" s="130">
        <v>3.0100000000000213E-3</v>
      </c>
      <c r="D337" s="129"/>
      <c r="E337" s="131">
        <v>508</v>
      </c>
      <c r="F337" s="130">
        <v>1.7212400141755086E-3</v>
      </c>
    </row>
    <row r="338" spans="2:6" x14ac:dyDescent="0.3">
      <c r="B338" s="131">
        <v>509</v>
      </c>
      <c r="C338" s="130">
        <v>2.9200000000000146E-3</v>
      </c>
      <c r="D338" s="129"/>
      <c r="E338" s="131">
        <v>509</v>
      </c>
      <c r="F338" s="130">
        <v>5.5888175224120817E-3</v>
      </c>
    </row>
    <row r="339" spans="2:6" x14ac:dyDescent="0.3">
      <c r="B339" s="131">
        <v>510</v>
      </c>
      <c r="C339" s="130">
        <v>2.0900000000000172E-3</v>
      </c>
      <c r="D339" s="129"/>
      <c r="E339" s="131">
        <v>510</v>
      </c>
      <c r="F339" s="130">
        <v>6.3287272881093915E-4</v>
      </c>
    </row>
    <row r="340" spans="2:6" x14ac:dyDescent="0.3">
      <c r="B340" s="131">
        <v>511</v>
      </c>
      <c r="C340" s="130">
        <v>1.940000000000006E-3</v>
      </c>
      <c r="D340" s="129"/>
      <c r="E340" s="131">
        <v>511</v>
      </c>
      <c r="F340" s="130">
        <v>-1.6370412569659569E-4</v>
      </c>
    </row>
    <row r="341" spans="2:6" x14ac:dyDescent="0.3">
      <c r="B341" s="131">
        <v>512</v>
      </c>
      <c r="C341" s="130">
        <v>1.5600000000000145E-3</v>
      </c>
      <c r="D341" s="129"/>
      <c r="E341" s="131">
        <v>512</v>
      </c>
      <c r="F341" s="130">
        <v>8.4988112348092677E-3</v>
      </c>
    </row>
    <row r="342" spans="2:6" x14ac:dyDescent="0.3">
      <c r="B342" s="131">
        <v>513</v>
      </c>
      <c r="C342" s="130">
        <v>1.3700000000000188E-3</v>
      </c>
      <c r="D342" s="129"/>
      <c r="E342" s="131">
        <v>513</v>
      </c>
      <c r="F342" s="130">
        <v>-4.3168848085058057E-3</v>
      </c>
    </row>
    <row r="343" spans="2:6" x14ac:dyDescent="0.3">
      <c r="B343" s="131">
        <v>514</v>
      </c>
      <c r="C343" s="130">
        <v>1.4100000000000033E-3</v>
      </c>
      <c r="D343" s="129"/>
      <c r="E343" s="131">
        <v>514</v>
      </c>
      <c r="F343" s="130">
        <v>4.4019054812432182E-3</v>
      </c>
    </row>
    <row r="344" spans="2:6" x14ac:dyDescent="0.3">
      <c r="B344" s="131">
        <v>515</v>
      </c>
      <c r="C344" s="130">
        <v>1.730000000000018E-3</v>
      </c>
      <c r="D344" s="129"/>
      <c r="E344" s="131">
        <v>515</v>
      </c>
      <c r="F344" s="130">
        <v>-1.7176383237218714E-3</v>
      </c>
    </row>
    <row r="345" spans="2:6" x14ac:dyDescent="0.3">
      <c r="B345" s="131">
        <v>516</v>
      </c>
      <c r="C345" s="130">
        <v>1.730000000000018E-3</v>
      </c>
      <c r="D345" s="129"/>
      <c r="E345" s="131">
        <v>516</v>
      </c>
      <c r="F345" s="130">
        <v>2.8000037589246177E-3</v>
      </c>
    </row>
    <row r="346" spans="2:6" x14ac:dyDescent="0.3">
      <c r="B346" s="131">
        <v>517</v>
      </c>
      <c r="C346" s="130">
        <v>1.5200000000000023E-3</v>
      </c>
      <c r="D346" s="129"/>
      <c r="E346" s="131">
        <v>517</v>
      </c>
      <c r="F346" s="130">
        <v>4.61998795001505E-3</v>
      </c>
    </row>
    <row r="347" spans="2:6" x14ac:dyDescent="0.3">
      <c r="B347" s="131">
        <v>518</v>
      </c>
      <c r="C347" s="130">
        <v>1.5800000000000067E-3</v>
      </c>
      <c r="D347" s="129"/>
      <c r="E347" s="131">
        <v>518</v>
      </c>
      <c r="F347" s="130">
        <v>1.6963530713891119E-3</v>
      </c>
    </row>
    <row r="348" spans="2:6" x14ac:dyDescent="0.3">
      <c r="B348" s="131">
        <v>519</v>
      </c>
      <c r="C348" s="130">
        <v>1.8499999999999992E-3</v>
      </c>
      <c r="D348" s="129"/>
      <c r="E348" s="131">
        <v>519</v>
      </c>
      <c r="F348" s="130">
        <v>5.3922366095436967E-3</v>
      </c>
    </row>
    <row r="349" spans="2:6" x14ac:dyDescent="0.3">
      <c r="B349" s="131">
        <v>520</v>
      </c>
      <c r="C349" s="130">
        <v>1.9300000000000237E-3</v>
      </c>
      <c r="D349" s="129"/>
      <c r="E349" s="131">
        <v>520</v>
      </c>
      <c r="F349" s="130">
        <v>9.2901184046712028E-3</v>
      </c>
    </row>
    <row r="350" spans="2:6" x14ac:dyDescent="0.3">
      <c r="B350" s="131">
        <v>521</v>
      </c>
      <c r="C350" s="130">
        <v>2.1700000000000139E-3</v>
      </c>
      <c r="D350" s="129"/>
      <c r="E350" s="131">
        <v>521</v>
      </c>
      <c r="F350" s="130">
        <v>-4.1391230918916087E-3</v>
      </c>
    </row>
    <row r="351" spans="2:6" x14ac:dyDescent="0.3">
      <c r="B351" s="131">
        <v>522</v>
      </c>
      <c r="C351" s="130">
        <v>2.1100000000000094E-3</v>
      </c>
      <c r="D351" s="129"/>
      <c r="E351" s="131">
        <v>522</v>
      </c>
      <c r="F351" s="130">
        <v>3.0527420004452513E-3</v>
      </c>
    </row>
    <row r="352" spans="2:6" x14ac:dyDescent="0.3">
      <c r="B352" s="131">
        <v>523</v>
      </c>
      <c r="C352" s="130">
        <v>2.3800000000000019E-3</v>
      </c>
      <c r="D352" s="129"/>
      <c r="E352" s="131">
        <v>523</v>
      </c>
      <c r="F352" s="130">
        <v>3.4857109778355069E-3</v>
      </c>
    </row>
    <row r="353" spans="2:6" x14ac:dyDescent="0.3">
      <c r="B353" s="131">
        <v>524</v>
      </c>
      <c r="C353" s="130">
        <v>2.6300000000000021E-3</v>
      </c>
      <c r="D353" s="129"/>
      <c r="E353" s="131">
        <v>524</v>
      </c>
      <c r="F353" s="130">
        <v>5.0572087042780323E-3</v>
      </c>
    </row>
    <row r="354" spans="2:6" x14ac:dyDescent="0.3">
      <c r="B354" s="131">
        <v>525</v>
      </c>
      <c r="C354" s="130">
        <v>2.6200000000000199E-3</v>
      </c>
      <c r="D354" s="129"/>
      <c r="E354" s="131">
        <v>525</v>
      </c>
      <c r="F354" s="130">
        <v>-4.7360821795211306E-3</v>
      </c>
    </row>
    <row r="355" spans="2:6" x14ac:dyDescent="0.3">
      <c r="B355" s="131">
        <v>526</v>
      </c>
      <c r="C355" s="130">
        <v>2.3400000000000174E-3</v>
      </c>
      <c r="D355" s="129"/>
      <c r="E355" s="131">
        <v>526</v>
      </c>
      <c r="F355" s="130">
        <v>7.9142350364027683E-3</v>
      </c>
    </row>
    <row r="356" spans="2:6" x14ac:dyDescent="0.3">
      <c r="B356" s="131">
        <v>527</v>
      </c>
      <c r="C356" s="130">
        <v>2.7099999999999989E-3</v>
      </c>
      <c r="D356" s="129"/>
      <c r="E356" s="131">
        <v>527</v>
      </c>
      <c r="F356" s="130">
        <v>9.3026141092948517E-3</v>
      </c>
    </row>
    <row r="357" spans="2:6" x14ac:dyDescent="0.3">
      <c r="B357" s="131">
        <v>528</v>
      </c>
      <c r="C357" s="130">
        <v>2.5900000000000176E-3</v>
      </c>
      <c r="D357" s="129"/>
      <c r="E357" s="131">
        <v>528</v>
      </c>
      <c r="F357" s="130">
        <v>6.2880062348305392E-3</v>
      </c>
    </row>
    <row r="358" spans="2:6" x14ac:dyDescent="0.3">
      <c r="B358" s="131">
        <v>529</v>
      </c>
      <c r="C358" s="130">
        <v>2.7500000000000111E-3</v>
      </c>
      <c r="D358" s="129"/>
      <c r="E358" s="131">
        <v>529</v>
      </c>
      <c r="F358" s="130">
        <v>4.5106952311680954E-4</v>
      </c>
    </row>
    <row r="359" spans="2:6" x14ac:dyDescent="0.3">
      <c r="B359" s="131">
        <v>530</v>
      </c>
      <c r="C359" s="130">
        <v>3.0100000000000213E-3</v>
      </c>
      <c r="D359" s="129"/>
      <c r="E359" s="131">
        <v>530</v>
      </c>
      <c r="F359" s="130">
        <v>3.471562567737509E-3</v>
      </c>
    </row>
    <row r="360" spans="2:6" x14ac:dyDescent="0.3">
      <c r="B360" s="131">
        <v>531</v>
      </c>
      <c r="C360" s="130">
        <v>3.0600000000000158E-3</v>
      </c>
      <c r="D360" s="129"/>
      <c r="E360" s="131">
        <v>531</v>
      </c>
      <c r="F360" s="130">
        <v>7.6726966147245374E-4</v>
      </c>
    </row>
    <row r="361" spans="2:6" x14ac:dyDescent="0.3">
      <c r="B361" s="131">
        <v>532</v>
      </c>
      <c r="C361" s="130">
        <v>2.9100000000000046E-3</v>
      </c>
      <c r="D361" s="129"/>
      <c r="E361" s="131">
        <v>532</v>
      </c>
      <c r="F361" s="130">
        <v>4.914427473050138E-3</v>
      </c>
    </row>
    <row r="362" spans="2:6" x14ac:dyDescent="0.3">
      <c r="B362" s="131">
        <v>533</v>
      </c>
      <c r="C362" s="130">
        <v>3.2800000000000138E-3</v>
      </c>
      <c r="D362" s="129"/>
      <c r="E362" s="131">
        <v>533</v>
      </c>
      <c r="F362" s="130">
        <v>7.5124288149583385E-3</v>
      </c>
    </row>
    <row r="363" spans="2:6" x14ac:dyDescent="0.3">
      <c r="B363" s="131">
        <v>534</v>
      </c>
      <c r="C363" s="130">
        <v>2.9900000000000013E-3</v>
      </c>
      <c r="D363" s="129"/>
      <c r="E363" s="131">
        <v>534</v>
      </c>
      <c r="F363" s="130">
        <v>5.14364638358486E-3</v>
      </c>
    </row>
    <row r="364" spans="2:6" x14ac:dyDescent="0.3">
      <c r="B364" s="131">
        <v>535</v>
      </c>
      <c r="C364" s="130">
        <v>3.1100000000000103E-3</v>
      </c>
      <c r="D364" s="129"/>
      <c r="E364" s="131">
        <v>535</v>
      </c>
      <c r="F364" s="130">
        <v>-3.9473623557738672E-4</v>
      </c>
    </row>
    <row r="365" spans="2:6" x14ac:dyDescent="0.3">
      <c r="B365" s="131">
        <v>536</v>
      </c>
      <c r="C365" s="130">
        <v>3.0200000000000036E-3</v>
      </c>
      <c r="D365" s="129"/>
      <c r="E365" s="131">
        <v>536</v>
      </c>
      <c r="F365" s="130">
        <v>-7.5607562296598398E-3</v>
      </c>
    </row>
    <row r="366" spans="2:6" x14ac:dyDescent="0.3">
      <c r="B366" s="131">
        <v>537</v>
      </c>
      <c r="C366" s="130">
        <v>3.3199999999999983E-3</v>
      </c>
      <c r="D366" s="129"/>
      <c r="E366" s="131">
        <v>537</v>
      </c>
      <c r="F366" s="130">
        <v>6.1717529557478897E-3</v>
      </c>
    </row>
    <row r="367" spans="2:6" x14ac:dyDescent="0.3">
      <c r="B367" s="131">
        <v>538</v>
      </c>
      <c r="C367" s="130">
        <v>3.5800000000000085E-3</v>
      </c>
      <c r="D367" s="129"/>
      <c r="E367" s="131">
        <v>538</v>
      </c>
      <c r="F367" s="130">
        <v>6.4969641360064015E-3</v>
      </c>
    </row>
    <row r="368" spans="2:6" x14ac:dyDescent="0.3">
      <c r="B368" s="131">
        <v>539</v>
      </c>
      <c r="C368" s="130">
        <v>3.5100000000000218E-3</v>
      </c>
      <c r="D368" s="129"/>
      <c r="E368" s="131">
        <v>539</v>
      </c>
      <c r="F368" s="130">
        <v>-4.4002982064980586E-3</v>
      </c>
    </row>
    <row r="369" spans="2:6" x14ac:dyDescent="0.3">
      <c r="B369" s="131">
        <v>540</v>
      </c>
      <c r="C369" s="130">
        <v>3.530000000000014E-3</v>
      </c>
      <c r="D369" s="129"/>
      <c r="E369" s="131">
        <v>540</v>
      </c>
      <c r="F369" s="130">
        <v>3.6936527141126795E-3</v>
      </c>
    </row>
    <row r="370" spans="2:6" x14ac:dyDescent="0.3">
      <c r="B370" s="131">
        <v>541</v>
      </c>
      <c r="C370" s="130">
        <v>3.4700000000000095E-3</v>
      </c>
      <c r="D370" s="129"/>
      <c r="E370" s="131">
        <v>541</v>
      </c>
      <c r="F370" s="130">
        <v>1.8232671232489943E-3</v>
      </c>
    </row>
    <row r="371" spans="2:6" x14ac:dyDescent="0.3">
      <c r="B371" s="131">
        <v>542</v>
      </c>
      <c r="C371" s="130">
        <v>3.5000000000000118E-3</v>
      </c>
      <c r="D371" s="129"/>
      <c r="E371" s="131">
        <v>542</v>
      </c>
      <c r="F371" s="130">
        <v>8.7836804189861326E-3</v>
      </c>
    </row>
    <row r="372" spans="2:6" x14ac:dyDescent="0.3">
      <c r="B372" s="131">
        <v>543</v>
      </c>
      <c r="C372" s="130">
        <v>3.4900000000000018E-3</v>
      </c>
      <c r="D372" s="129"/>
      <c r="E372" s="131">
        <v>543</v>
      </c>
      <c r="F372" s="130">
        <v>5.591570292757508E-3</v>
      </c>
    </row>
    <row r="373" spans="2:6" x14ac:dyDescent="0.3">
      <c r="B373" s="131">
        <v>544</v>
      </c>
      <c r="C373" s="130">
        <v>3.630000000000003E-3</v>
      </c>
      <c r="D373" s="129"/>
      <c r="E373" s="131">
        <v>544</v>
      </c>
      <c r="F373" s="130">
        <v>5.5610188314241093E-3</v>
      </c>
    </row>
    <row r="374" spans="2:6" x14ac:dyDescent="0.3">
      <c r="B374" s="131">
        <v>545</v>
      </c>
      <c r="C374" s="130">
        <v>3.870000000000021E-3</v>
      </c>
      <c r="D374" s="129"/>
      <c r="E374" s="131">
        <v>545</v>
      </c>
      <c r="F374" s="130">
        <v>7.6262057495963403E-4</v>
      </c>
    </row>
    <row r="375" spans="2:6" x14ac:dyDescent="0.3">
      <c r="B375" s="131">
        <v>546</v>
      </c>
      <c r="C375" s="130">
        <v>3.420000000000015E-3</v>
      </c>
      <c r="D375" s="129"/>
      <c r="E375" s="131">
        <v>546</v>
      </c>
      <c r="F375" s="130">
        <v>3.7879987284255069E-3</v>
      </c>
    </row>
    <row r="376" spans="2:6" x14ac:dyDescent="0.3">
      <c r="B376" s="131">
        <v>547</v>
      </c>
      <c r="C376" s="130">
        <v>3.8400000000000187E-3</v>
      </c>
      <c r="D376" s="129"/>
      <c r="E376" s="131">
        <v>547</v>
      </c>
      <c r="F376" s="130">
        <v>-5.1741734869577309E-3</v>
      </c>
    </row>
    <row r="377" spans="2:6" x14ac:dyDescent="0.3">
      <c r="B377" s="131">
        <v>548</v>
      </c>
      <c r="C377" s="130">
        <v>3.7200000000000098E-3</v>
      </c>
      <c r="D377" s="129"/>
      <c r="E377" s="131">
        <v>548</v>
      </c>
      <c r="F377" s="130">
        <v>2.9960878471693565E-3</v>
      </c>
    </row>
    <row r="378" spans="2:6" x14ac:dyDescent="0.3">
      <c r="B378" s="131">
        <v>549</v>
      </c>
      <c r="C378" s="130">
        <v>3.6100000000000108E-3</v>
      </c>
      <c r="D378" s="129"/>
      <c r="E378" s="131">
        <v>549</v>
      </c>
      <c r="F378" s="130">
        <v>7.2203697214466463E-3</v>
      </c>
    </row>
    <row r="379" spans="2:6" x14ac:dyDescent="0.3">
      <c r="B379" s="131">
        <v>550</v>
      </c>
      <c r="C379" s="130">
        <v>3.740000000000002E-3</v>
      </c>
      <c r="D379" s="129"/>
      <c r="E379" s="131">
        <v>550</v>
      </c>
      <c r="F379" s="130">
        <v>9.1754516475779082E-4</v>
      </c>
    </row>
    <row r="380" spans="2:6" x14ac:dyDescent="0.3">
      <c r="B380" s="131">
        <v>551</v>
      </c>
      <c r="C380" s="130">
        <v>4.090000000000019E-3</v>
      </c>
      <c r="D380" s="129"/>
      <c r="E380" s="131">
        <v>551</v>
      </c>
      <c r="F380" s="130">
        <v>3.004126811180674E-3</v>
      </c>
    </row>
    <row r="381" spans="2:6" x14ac:dyDescent="0.3">
      <c r="B381" s="131">
        <v>552</v>
      </c>
      <c r="C381" s="130">
        <v>3.9500000000000177E-3</v>
      </c>
      <c r="D381" s="129"/>
      <c r="E381" s="131">
        <v>552</v>
      </c>
      <c r="F381" s="130">
        <v>8.1554006075643046E-3</v>
      </c>
    </row>
    <row r="382" spans="2:6" x14ac:dyDescent="0.3">
      <c r="B382" s="131">
        <v>553</v>
      </c>
      <c r="C382" s="130">
        <v>3.98000000000002E-3</v>
      </c>
      <c r="D382" s="129"/>
      <c r="E382" s="131">
        <v>553</v>
      </c>
      <c r="F382" s="130">
        <v>6.2742464251442122E-3</v>
      </c>
    </row>
    <row r="383" spans="2:6" x14ac:dyDescent="0.3">
      <c r="B383" s="131">
        <v>554</v>
      </c>
      <c r="C383" s="130">
        <v>4.1300000000000035E-3</v>
      </c>
      <c r="D383" s="129"/>
      <c r="E383" s="131">
        <v>554</v>
      </c>
      <c r="F383" s="130">
        <v>-6.617575182405566E-4</v>
      </c>
    </row>
    <row r="384" spans="2:6" x14ac:dyDescent="0.3">
      <c r="B384" s="131">
        <v>555</v>
      </c>
      <c r="C384" s="130">
        <v>4.1600000000000057E-3</v>
      </c>
      <c r="D384" s="129"/>
      <c r="E384" s="131">
        <v>555</v>
      </c>
      <c r="F384" s="130">
        <v>2.243378063863904E-3</v>
      </c>
    </row>
    <row r="385" spans="2:6" x14ac:dyDescent="0.3">
      <c r="B385" s="131">
        <v>556</v>
      </c>
      <c r="C385" s="130">
        <v>4.4000000000000237E-3</v>
      </c>
      <c r="D385" s="129"/>
      <c r="E385" s="131">
        <v>556</v>
      </c>
      <c r="F385" s="130">
        <v>-6.7058232716288354E-3</v>
      </c>
    </row>
    <row r="386" spans="2:6" x14ac:dyDescent="0.3">
      <c r="B386" s="131">
        <v>557</v>
      </c>
      <c r="C386" s="130">
        <v>3.96E-3</v>
      </c>
      <c r="D386" s="129"/>
      <c r="E386" s="131">
        <v>557</v>
      </c>
      <c r="F386" s="130">
        <v>9.1856236223819684E-4</v>
      </c>
    </row>
    <row r="387" spans="2:6" x14ac:dyDescent="0.3">
      <c r="B387" s="131">
        <v>558</v>
      </c>
      <c r="C387" s="130">
        <v>3.96E-3</v>
      </c>
      <c r="D387" s="129"/>
      <c r="E387" s="131">
        <v>558</v>
      </c>
      <c r="F387" s="130">
        <v>1.27217231221205E-2</v>
      </c>
    </row>
    <row r="388" spans="2:6" x14ac:dyDescent="0.3">
      <c r="B388" s="131">
        <v>559</v>
      </c>
      <c r="C388" s="130">
        <v>4.2900000000000247E-3</v>
      </c>
      <c r="D388" s="129"/>
      <c r="E388" s="131">
        <v>559</v>
      </c>
      <c r="F388" s="130">
        <v>9.4062762662401583E-3</v>
      </c>
    </row>
    <row r="389" spans="2:6" x14ac:dyDescent="0.3">
      <c r="B389" s="131">
        <v>560</v>
      </c>
      <c r="C389" s="130">
        <v>4.6100000000000117E-3</v>
      </c>
      <c r="D389" s="129"/>
      <c r="E389" s="131">
        <v>560</v>
      </c>
      <c r="F389" s="130">
        <v>6.0614586878371133E-3</v>
      </c>
    </row>
    <row r="390" spans="2:6" x14ac:dyDescent="0.3">
      <c r="B390" s="131">
        <v>561</v>
      </c>
      <c r="C390" s="130">
        <v>4.4900000000000027E-3</v>
      </c>
      <c r="D390" s="129"/>
      <c r="E390" s="131">
        <v>561</v>
      </c>
      <c r="F390" s="130">
        <v>1.1472062828053356E-3</v>
      </c>
    </row>
    <row r="391" spans="2:6" x14ac:dyDescent="0.3">
      <c r="B391" s="131">
        <v>562</v>
      </c>
      <c r="C391" s="130">
        <v>4.0600000000000167E-3</v>
      </c>
      <c r="D391" s="129"/>
      <c r="E391" s="131">
        <v>562</v>
      </c>
      <c r="F391" s="130">
        <v>-1.3888738909216642E-3</v>
      </c>
    </row>
    <row r="392" spans="2:6" x14ac:dyDescent="0.3">
      <c r="B392" s="131">
        <v>563</v>
      </c>
      <c r="C392" s="130">
        <v>4.1200000000000212E-3</v>
      </c>
      <c r="D392" s="129"/>
      <c r="E392" s="131">
        <v>563</v>
      </c>
      <c r="F392" s="130">
        <v>3.0627315600181104E-3</v>
      </c>
    </row>
    <row r="393" spans="2:6" x14ac:dyDescent="0.3">
      <c r="B393" s="131">
        <v>564</v>
      </c>
      <c r="C393" s="130">
        <v>4.7200000000000106E-3</v>
      </c>
      <c r="D393" s="129"/>
      <c r="E393" s="131">
        <v>564</v>
      </c>
      <c r="F393" s="130">
        <v>3.5297809407846843E-4</v>
      </c>
    </row>
    <row r="394" spans="2:6" x14ac:dyDescent="0.3">
      <c r="B394" s="131">
        <v>565</v>
      </c>
      <c r="C394" s="130">
        <v>4.4600000000000004E-3</v>
      </c>
      <c r="D394" s="129"/>
      <c r="E394" s="131">
        <v>565</v>
      </c>
      <c r="F394" s="130">
        <v>4.2067870659707254E-3</v>
      </c>
    </row>
    <row r="395" spans="2:6" x14ac:dyDescent="0.3">
      <c r="B395" s="131">
        <v>566</v>
      </c>
      <c r="C395" s="130">
        <v>4.3400000000000192E-3</v>
      </c>
      <c r="D395" s="129"/>
      <c r="E395" s="131">
        <v>566</v>
      </c>
      <c r="F395" s="130">
        <v>-2.5241127937498356E-3</v>
      </c>
    </row>
    <row r="396" spans="2:6" x14ac:dyDescent="0.3">
      <c r="B396" s="131">
        <v>567</v>
      </c>
      <c r="C396" s="130">
        <v>4.2100000000000002E-3</v>
      </c>
      <c r="D396" s="129"/>
      <c r="E396" s="131">
        <v>567</v>
      </c>
      <c r="F396" s="130">
        <v>-9.0210503788931262E-4</v>
      </c>
    </row>
    <row r="397" spans="2:6" x14ac:dyDescent="0.3">
      <c r="B397" s="131">
        <v>568</v>
      </c>
      <c r="C397" s="130">
        <v>4.1400000000000135E-3</v>
      </c>
      <c r="D397" s="129"/>
      <c r="E397" s="131">
        <v>568</v>
      </c>
      <c r="F397" s="130">
        <v>6.2015393403782645E-3</v>
      </c>
    </row>
    <row r="398" spans="2:6" x14ac:dyDescent="0.3">
      <c r="B398" s="131">
        <v>569</v>
      </c>
      <c r="C398" s="130">
        <v>3.9100000000000055E-3</v>
      </c>
      <c r="D398" s="129"/>
      <c r="E398" s="131">
        <v>569</v>
      </c>
      <c r="F398" s="130">
        <v>-1.803701713043785E-3</v>
      </c>
    </row>
    <row r="399" spans="2:6" x14ac:dyDescent="0.3">
      <c r="B399" s="131">
        <v>570</v>
      </c>
      <c r="C399" s="130">
        <v>3.860000000000011E-3</v>
      </c>
      <c r="D399" s="129"/>
      <c r="E399" s="131">
        <v>570</v>
      </c>
      <c r="F399" s="130">
        <v>8.1070975182405622E-3</v>
      </c>
    </row>
    <row r="400" spans="2:6" x14ac:dyDescent="0.3">
      <c r="B400" s="131">
        <v>571</v>
      </c>
      <c r="C400" s="130">
        <v>3.2500000000000116E-3</v>
      </c>
      <c r="D400" s="129"/>
      <c r="E400" s="131">
        <v>571</v>
      </c>
      <c r="F400" s="130">
        <v>6.1674312027800229E-4</v>
      </c>
    </row>
    <row r="401" spans="2:6" x14ac:dyDescent="0.3">
      <c r="B401" s="131">
        <v>572</v>
      </c>
      <c r="C401" s="130">
        <v>2.9200000000000146E-3</v>
      </c>
      <c r="D401" s="129"/>
      <c r="E401" s="131">
        <v>572</v>
      </c>
      <c r="F401" s="130">
        <v>-7.3140326875514861E-4</v>
      </c>
    </row>
    <row r="402" spans="2:6" x14ac:dyDescent="0.3">
      <c r="B402" s="131">
        <v>573</v>
      </c>
      <c r="C402" s="130">
        <v>2.8100000000000156E-3</v>
      </c>
      <c r="D402" s="129"/>
      <c r="E402" s="131">
        <v>573</v>
      </c>
      <c r="F402" s="130">
        <v>3.3196710239113726E-3</v>
      </c>
    </row>
    <row r="403" spans="2:6" x14ac:dyDescent="0.3">
      <c r="B403" s="131">
        <v>574</v>
      </c>
      <c r="C403" s="130">
        <v>3.2300000000000193E-3</v>
      </c>
      <c r="D403" s="129"/>
      <c r="E403" s="131">
        <v>574</v>
      </c>
      <c r="F403" s="130">
        <v>8.3017124145378599E-3</v>
      </c>
    </row>
    <row r="404" spans="2:6" x14ac:dyDescent="0.3">
      <c r="B404" s="131">
        <v>575</v>
      </c>
      <c r="C404" s="130">
        <v>2.8800000000000023E-3</v>
      </c>
      <c r="D404" s="129"/>
      <c r="E404" s="131">
        <v>575</v>
      </c>
      <c r="F404" s="130">
        <v>4.0930124648100898E-3</v>
      </c>
    </row>
    <row r="405" spans="2:6" x14ac:dyDescent="0.3">
      <c r="B405" s="131">
        <v>576</v>
      </c>
      <c r="C405" s="130">
        <v>2.7400000000000011E-3</v>
      </c>
      <c r="D405" s="129"/>
      <c r="E405" s="131">
        <v>576</v>
      </c>
      <c r="F405" s="130">
        <v>4.4710818516909244E-3</v>
      </c>
    </row>
    <row r="406" spans="2:6" x14ac:dyDescent="0.3">
      <c r="B406" s="131">
        <v>577</v>
      </c>
      <c r="C406" s="130">
        <v>2.5800000000000076E-3</v>
      </c>
      <c r="D406" s="129"/>
      <c r="E406" s="131">
        <v>577</v>
      </c>
      <c r="F406" s="130">
        <v>-1.4169483894927218E-3</v>
      </c>
    </row>
    <row r="407" spans="2:6" x14ac:dyDescent="0.3">
      <c r="B407" s="131">
        <v>578</v>
      </c>
      <c r="C407" s="130">
        <v>3.0400000000000236E-3</v>
      </c>
      <c r="D407" s="129"/>
      <c r="E407" s="131">
        <v>578</v>
      </c>
      <c r="F407" s="130">
        <v>-6.7605378603102948E-3</v>
      </c>
    </row>
    <row r="408" spans="2:6" x14ac:dyDescent="0.3">
      <c r="B408" s="131">
        <v>579</v>
      </c>
      <c r="C408" s="130">
        <v>1.950000000000016E-3</v>
      </c>
      <c r="D408" s="129"/>
      <c r="E408" s="131">
        <v>579</v>
      </c>
      <c r="F408" s="130">
        <v>-9.8887757193408471E-4</v>
      </c>
    </row>
    <row r="409" spans="2:6" x14ac:dyDescent="0.3">
      <c r="B409" s="131">
        <v>580</v>
      </c>
      <c r="C409" s="130">
        <v>2.6400000000000121E-3</v>
      </c>
      <c r="D409" s="129"/>
      <c r="E409" s="131">
        <v>580</v>
      </c>
      <c r="F409" s="130">
        <v>1.1305560068409085E-3</v>
      </c>
    </row>
    <row r="410" spans="2:6" x14ac:dyDescent="0.3">
      <c r="B410" s="131">
        <v>581</v>
      </c>
      <c r="C410" s="130">
        <v>2.6400000000000121E-3</v>
      </c>
      <c r="D410" s="129"/>
      <c r="E410" s="131">
        <v>581</v>
      </c>
      <c r="F410" s="130">
        <v>8.3012282406103449E-3</v>
      </c>
    </row>
    <row r="411" spans="2:6" x14ac:dyDescent="0.3">
      <c r="B411" s="131">
        <v>582</v>
      </c>
      <c r="C411" s="130">
        <v>2.9400000000000068E-3</v>
      </c>
      <c r="D411" s="129"/>
      <c r="E411" s="131">
        <v>582</v>
      </c>
      <c r="F411" s="130">
        <v>2.7612093192784463E-3</v>
      </c>
    </row>
    <row r="412" spans="2:6" x14ac:dyDescent="0.3">
      <c r="B412" s="131">
        <v>583</v>
      </c>
      <c r="C412" s="130">
        <v>1.4700000000000078E-3</v>
      </c>
      <c r="D412" s="129"/>
      <c r="E412" s="131">
        <v>583</v>
      </c>
      <c r="F412" s="130">
        <v>4.8673379440254769E-4</v>
      </c>
    </row>
    <row r="413" spans="2:6" x14ac:dyDescent="0.3">
      <c r="B413" s="131">
        <v>584</v>
      </c>
      <c r="C413" s="130">
        <v>2.3499999999999997E-3</v>
      </c>
      <c r="D413" s="129"/>
      <c r="E413" s="131">
        <v>584</v>
      </c>
      <c r="F413" s="130">
        <v>9.4253488427120252E-3</v>
      </c>
    </row>
    <row r="414" spans="2:6" x14ac:dyDescent="0.3">
      <c r="B414" s="131">
        <v>585</v>
      </c>
      <c r="C414" s="130">
        <v>3.420000000000015E-3</v>
      </c>
      <c r="D414" s="129"/>
      <c r="E414" s="131">
        <v>585</v>
      </c>
      <c r="F414" s="130">
        <v>4.0860458265383811E-3</v>
      </c>
    </row>
    <row r="415" spans="2:6" x14ac:dyDescent="0.3">
      <c r="B415" s="131">
        <v>586</v>
      </c>
      <c r="C415" s="130">
        <v>2.7400000000000011E-3</v>
      </c>
      <c r="D415" s="129"/>
      <c r="E415" s="131">
        <v>586</v>
      </c>
      <c r="F415" s="130">
        <v>-1.1181041512168845E-3</v>
      </c>
    </row>
    <row r="416" spans="2:6" x14ac:dyDescent="0.3">
      <c r="B416" s="131">
        <v>587</v>
      </c>
      <c r="C416" s="130">
        <v>2.7300000000000189E-3</v>
      </c>
      <c r="D416" s="129"/>
      <c r="E416" s="131">
        <v>587</v>
      </c>
      <c r="F416" s="130">
        <v>3.3783356081972136E-3</v>
      </c>
    </row>
    <row r="417" spans="2:6" x14ac:dyDescent="0.3">
      <c r="B417" s="131">
        <v>588</v>
      </c>
      <c r="C417" s="130">
        <v>3.0400000000000236E-3</v>
      </c>
      <c r="D417" s="129"/>
      <c r="E417" s="131">
        <v>588</v>
      </c>
      <c r="F417" s="130">
        <v>-1.3246448127670046E-4</v>
      </c>
    </row>
    <row r="418" spans="2:6" x14ac:dyDescent="0.3">
      <c r="B418" s="131">
        <v>589</v>
      </c>
      <c r="C418" s="130">
        <v>3.1300000000000026E-3</v>
      </c>
      <c r="D418" s="129"/>
      <c r="E418" s="131">
        <v>589</v>
      </c>
      <c r="F418" s="130">
        <v>-1.0257297532197942E-4</v>
      </c>
    </row>
    <row r="419" spans="2:6" x14ac:dyDescent="0.3">
      <c r="B419" s="131">
        <v>590</v>
      </c>
      <c r="C419" s="130">
        <v>3.6200000000000208E-3</v>
      </c>
      <c r="D419" s="129"/>
      <c r="E419" s="131">
        <v>590</v>
      </c>
      <c r="F419" s="130">
        <v>1.4102387617660789E-3</v>
      </c>
    </row>
    <row r="420" spans="2:6" x14ac:dyDescent="0.3">
      <c r="B420" s="131">
        <v>591</v>
      </c>
      <c r="C420" s="130">
        <v>4.0100000000000222E-3</v>
      </c>
      <c r="D420" s="129"/>
      <c r="E420" s="131">
        <v>591</v>
      </c>
      <c r="F420" s="130">
        <v>-2.644486810124622E-3</v>
      </c>
    </row>
    <row r="421" spans="2:6" x14ac:dyDescent="0.3">
      <c r="B421" s="131">
        <v>592</v>
      </c>
      <c r="C421" s="130">
        <v>3.9200000000000155E-3</v>
      </c>
      <c r="D421" s="129"/>
      <c r="E421" s="131">
        <v>592</v>
      </c>
      <c r="F421" s="130">
        <v>-1.9210950136778087E-3</v>
      </c>
    </row>
    <row r="422" spans="2:6" x14ac:dyDescent="0.3">
      <c r="B422" s="131">
        <v>593</v>
      </c>
      <c r="C422" s="130">
        <v>3.6600000000000053E-3</v>
      </c>
      <c r="D422" s="129"/>
      <c r="E422" s="131">
        <v>593</v>
      </c>
      <c r="F422" s="130">
        <v>-8.5711313020312777E-3</v>
      </c>
    </row>
    <row r="423" spans="2:6" x14ac:dyDescent="0.3">
      <c r="B423" s="131">
        <v>594</v>
      </c>
      <c r="C423" s="130">
        <v>3.3600000000000105E-3</v>
      </c>
      <c r="D423" s="129"/>
      <c r="E423" s="131">
        <v>594</v>
      </c>
      <c r="F423" s="130">
        <v>1.3782937860310304E-2</v>
      </c>
    </row>
    <row r="424" spans="2:6" x14ac:dyDescent="0.3">
      <c r="B424" s="131">
        <v>595</v>
      </c>
      <c r="C424" s="130">
        <v>3.3199999999999983E-3</v>
      </c>
      <c r="D424" s="129"/>
      <c r="E424" s="131">
        <v>595</v>
      </c>
      <c r="F424" s="130">
        <v>4.2577006625442752E-4</v>
      </c>
    </row>
    <row r="425" spans="2:6" x14ac:dyDescent="0.3">
      <c r="B425" s="131">
        <v>596</v>
      </c>
      <c r="C425" s="130">
        <v>3.8000000000000065E-3</v>
      </c>
      <c r="D425" s="129"/>
      <c r="E425" s="131">
        <v>596</v>
      </c>
      <c r="F425" s="130">
        <v>3.8013448214782586E-4</v>
      </c>
    </row>
    <row r="426" spans="2:6" x14ac:dyDescent="0.3">
      <c r="B426" s="131">
        <v>597</v>
      </c>
      <c r="C426" s="130">
        <v>3.8900000000000132E-3</v>
      </c>
      <c r="D426" s="129"/>
      <c r="E426" s="131">
        <v>597</v>
      </c>
      <c r="F426" s="130">
        <v>9.0822228154221214E-3</v>
      </c>
    </row>
    <row r="427" spans="2:6" x14ac:dyDescent="0.3">
      <c r="B427" s="131">
        <v>598</v>
      </c>
      <c r="C427" s="130">
        <v>3.870000000000021E-3</v>
      </c>
      <c r="D427" s="129"/>
      <c r="E427" s="131">
        <v>598</v>
      </c>
      <c r="F427" s="130">
        <v>3.437444492873816E-3</v>
      </c>
    </row>
    <row r="428" spans="2:6" x14ac:dyDescent="0.3">
      <c r="B428" s="131">
        <v>599</v>
      </c>
      <c r="C428" s="130">
        <v>3.850000000000001E-3</v>
      </c>
      <c r="D428" s="129"/>
      <c r="E428" s="131">
        <v>599</v>
      </c>
      <c r="F428" s="130">
        <v>2.2528168191361712E-3</v>
      </c>
    </row>
    <row r="429" spans="2:6" x14ac:dyDescent="0.3">
      <c r="B429" s="131">
        <v>600</v>
      </c>
      <c r="C429" s="130">
        <v>3.5600000000000163E-3</v>
      </c>
      <c r="D429" s="129"/>
      <c r="E429" s="131">
        <v>600</v>
      </c>
      <c r="F429" s="130">
        <v>5.5911420630972552E-3</v>
      </c>
    </row>
    <row r="430" spans="2:6" x14ac:dyDescent="0.3">
      <c r="B430" s="131">
        <v>601</v>
      </c>
      <c r="C430" s="130">
        <v>3.530000000000014E-3</v>
      </c>
      <c r="D430" s="129"/>
      <c r="E430" s="131">
        <v>601</v>
      </c>
      <c r="F430" s="130">
        <v>3.5586268569507162E-3</v>
      </c>
    </row>
    <row r="431" spans="2:6" x14ac:dyDescent="0.3">
      <c r="B431" s="131">
        <v>602</v>
      </c>
      <c r="C431" s="130">
        <v>3.520000000000004E-3</v>
      </c>
      <c r="D431" s="129"/>
      <c r="E431" s="131">
        <v>602</v>
      </c>
      <c r="F431" s="130">
        <v>6.3171870871914382E-3</v>
      </c>
    </row>
    <row r="432" spans="2:6" x14ac:dyDescent="0.3">
      <c r="B432" s="131">
        <v>603</v>
      </c>
      <c r="C432" s="130">
        <v>3.6700000000000153E-3</v>
      </c>
      <c r="D432" s="129"/>
      <c r="E432" s="131">
        <v>603</v>
      </c>
      <c r="F432" s="130">
        <v>1.8601814837453743E-3</v>
      </c>
    </row>
    <row r="433" spans="2:6" x14ac:dyDescent="0.3">
      <c r="B433" s="131">
        <v>604</v>
      </c>
      <c r="C433" s="130">
        <v>3.8000000000000065E-3</v>
      </c>
      <c r="D433" s="129"/>
      <c r="E433" s="131">
        <v>604</v>
      </c>
      <c r="F433" s="130">
        <v>4.3215320904347598E-3</v>
      </c>
    </row>
    <row r="434" spans="2:6" x14ac:dyDescent="0.3">
      <c r="B434" s="131">
        <v>605</v>
      </c>
      <c r="C434" s="130">
        <v>3.7000000000000175E-3</v>
      </c>
      <c r="D434" s="129"/>
      <c r="E434" s="131">
        <v>605</v>
      </c>
      <c r="F434" s="130">
        <v>1.7355014528167251E-2</v>
      </c>
    </row>
    <row r="435" spans="2:6" x14ac:dyDescent="0.3">
      <c r="B435" s="131">
        <v>606</v>
      </c>
      <c r="C435" s="130">
        <v>3.6700000000000153E-3</v>
      </c>
      <c r="D435" s="129"/>
      <c r="E435" s="131">
        <v>606</v>
      </c>
      <c r="F435" s="130">
        <v>5.9318869454288246E-3</v>
      </c>
    </row>
    <row r="436" spans="2:6" x14ac:dyDescent="0.3">
      <c r="B436" s="131">
        <v>607</v>
      </c>
      <c r="C436" s="130">
        <v>3.6900000000000075E-3</v>
      </c>
      <c r="D436" s="129"/>
      <c r="E436" s="131">
        <v>607</v>
      </c>
      <c r="F436" s="130">
        <v>9.8506716976875554E-3</v>
      </c>
    </row>
    <row r="437" spans="2:6" x14ac:dyDescent="0.3">
      <c r="B437" s="131">
        <v>608</v>
      </c>
      <c r="C437" s="130">
        <v>3.8000000000000065E-3</v>
      </c>
      <c r="D437" s="129"/>
      <c r="E437" s="131">
        <v>608</v>
      </c>
      <c r="F437" s="130">
        <v>-3.6862845415815693E-3</v>
      </c>
    </row>
    <row r="438" spans="2:6" x14ac:dyDescent="0.3">
      <c r="B438" s="131">
        <v>609</v>
      </c>
      <c r="C438" s="130">
        <v>3.8800000000000032E-3</v>
      </c>
      <c r="D438" s="129"/>
      <c r="E438" s="131">
        <v>609</v>
      </c>
      <c r="F438" s="130">
        <v>7.5720071351308574E-3</v>
      </c>
    </row>
    <row r="439" spans="2:6" x14ac:dyDescent="0.3">
      <c r="B439" s="131">
        <v>610</v>
      </c>
      <c r="C439" s="130">
        <v>3.9900000000000022E-3</v>
      </c>
      <c r="D439" s="129"/>
      <c r="E439" s="131">
        <v>610</v>
      </c>
      <c r="F439" s="130">
        <v>4.6716227271457762E-4</v>
      </c>
    </row>
    <row r="440" spans="2:6" x14ac:dyDescent="0.3">
      <c r="B440" s="131">
        <v>611</v>
      </c>
      <c r="C440" s="130">
        <v>3.9299999999999977E-3</v>
      </c>
      <c r="D440" s="129"/>
      <c r="E440" s="131">
        <v>611</v>
      </c>
      <c r="F440" s="130">
        <v>3.5299725780793181E-3</v>
      </c>
    </row>
    <row r="441" spans="2:6" x14ac:dyDescent="0.3">
      <c r="B441" s="131">
        <v>612</v>
      </c>
      <c r="C441" s="130">
        <v>4.1100000000000112E-3</v>
      </c>
      <c r="D441" s="129"/>
      <c r="E441" s="131">
        <v>612</v>
      </c>
      <c r="F441" s="130">
        <v>9.6611556837765903E-3</v>
      </c>
    </row>
    <row r="442" spans="2:6" x14ac:dyDescent="0.3">
      <c r="B442" s="131">
        <v>613</v>
      </c>
      <c r="C442" s="130">
        <v>3.7200000000000098E-3</v>
      </c>
      <c r="D442" s="129"/>
      <c r="E442" s="131">
        <v>613</v>
      </c>
      <c r="F442" s="130">
        <v>7.700221818414385E-3</v>
      </c>
    </row>
    <row r="443" spans="2:6" x14ac:dyDescent="0.3">
      <c r="B443" s="131">
        <v>614</v>
      </c>
      <c r="C443" s="130">
        <v>3.8100000000000165E-3</v>
      </c>
      <c r="D443" s="129"/>
      <c r="E443" s="131">
        <v>614</v>
      </c>
      <c r="F443" s="130">
        <v>4.9969865737696647E-4</v>
      </c>
    </row>
    <row r="444" spans="2:6" x14ac:dyDescent="0.3">
      <c r="B444" s="131">
        <v>615</v>
      </c>
      <c r="C444" s="130">
        <v>3.8300000000000087E-3</v>
      </c>
      <c r="D444" s="129"/>
      <c r="E444" s="131">
        <v>615</v>
      </c>
      <c r="F444" s="130">
        <v>7.8324445533307528E-4</v>
      </c>
    </row>
    <row r="445" spans="2:6" x14ac:dyDescent="0.3">
      <c r="B445" s="131">
        <v>616</v>
      </c>
      <c r="C445" s="130">
        <v>3.9400000000000077E-3</v>
      </c>
      <c r="D445" s="129"/>
      <c r="E445" s="131">
        <v>616</v>
      </c>
      <c r="F445" s="130">
        <v>1.297424292950856E-3</v>
      </c>
    </row>
    <row r="446" spans="2:6" x14ac:dyDescent="0.3">
      <c r="B446" s="131">
        <v>617</v>
      </c>
      <c r="C446" s="130">
        <v>4.0600000000000167E-3</v>
      </c>
      <c r="D446" s="129"/>
      <c r="E446" s="131">
        <v>617</v>
      </c>
      <c r="F446" s="130">
        <v>7.7493906011762582E-4</v>
      </c>
    </row>
    <row r="447" spans="2:6" x14ac:dyDescent="0.3">
      <c r="B447" s="131">
        <v>618</v>
      </c>
      <c r="C447" s="130">
        <v>4.3400000000000192E-3</v>
      </c>
      <c r="D447" s="129"/>
      <c r="E447" s="131">
        <v>618</v>
      </c>
      <c r="F447" s="130">
        <v>6.6554172312443295E-3</v>
      </c>
    </row>
    <row r="448" spans="2:6" x14ac:dyDescent="0.3">
      <c r="B448" s="131">
        <v>619</v>
      </c>
      <c r="C448" s="130">
        <v>4.6100000000000117E-3</v>
      </c>
      <c r="D448" s="129"/>
      <c r="E448" s="131">
        <v>619</v>
      </c>
      <c r="F448" s="130">
        <v>2.5574939250516413E-3</v>
      </c>
    </row>
    <row r="449" spans="2:6" x14ac:dyDescent="0.3">
      <c r="B449" s="131">
        <v>620</v>
      </c>
      <c r="C449" s="130">
        <v>4.6100000000000117E-3</v>
      </c>
      <c r="D449" s="129"/>
      <c r="E449" s="131">
        <v>620</v>
      </c>
      <c r="F449" s="130">
        <v>1.3228180303995724E-2</v>
      </c>
    </row>
    <row r="450" spans="2:6" x14ac:dyDescent="0.3">
      <c r="B450" s="131">
        <v>621</v>
      </c>
      <c r="C450" s="130">
        <v>4.6200000000000217E-3</v>
      </c>
      <c r="D450" s="129"/>
      <c r="E450" s="131">
        <v>621</v>
      </c>
      <c r="F450" s="130">
        <v>-2.4925836810410613E-3</v>
      </c>
    </row>
    <row r="451" spans="2:6" x14ac:dyDescent="0.3">
      <c r="B451" s="131">
        <v>622</v>
      </c>
      <c r="C451" s="130">
        <v>4.2600000000000224E-3</v>
      </c>
      <c r="D451" s="129"/>
      <c r="E451" s="131">
        <v>622</v>
      </c>
      <c r="F451" s="130">
        <v>4.4770772783657041E-3</v>
      </c>
    </row>
    <row r="452" spans="2:6" x14ac:dyDescent="0.3">
      <c r="B452" s="131">
        <v>623</v>
      </c>
      <c r="C452" s="130">
        <v>4.0400000000000245E-3</v>
      </c>
      <c r="D452" s="129"/>
      <c r="E452" s="131">
        <v>623</v>
      </c>
      <c r="F452" s="130">
        <v>1.0704348010728944E-2</v>
      </c>
    </row>
    <row r="453" spans="2:6" x14ac:dyDescent="0.3">
      <c r="B453" s="131">
        <v>624</v>
      </c>
      <c r="C453" s="130">
        <v>3.5800000000000085E-3</v>
      </c>
      <c r="D453" s="129"/>
      <c r="E453" s="131">
        <v>624</v>
      </c>
      <c r="F453" s="130">
        <v>1.5600449958425924E-3</v>
      </c>
    </row>
    <row r="454" spans="2:6" x14ac:dyDescent="0.3">
      <c r="B454" s="131">
        <v>625</v>
      </c>
      <c r="C454" s="130">
        <v>3.6100000000000108E-3</v>
      </c>
      <c r="D454" s="129"/>
      <c r="E454" s="131">
        <v>625</v>
      </c>
      <c r="F454" s="130">
        <v>1.3019751318617951E-2</v>
      </c>
    </row>
    <row r="455" spans="2:6" x14ac:dyDescent="0.3">
      <c r="B455" s="131">
        <v>626</v>
      </c>
      <c r="C455" s="130">
        <v>4.200000000000018E-3</v>
      </c>
      <c r="D455" s="129"/>
      <c r="E455" s="131">
        <v>626</v>
      </c>
      <c r="F455" s="130">
        <v>4.7371943950888749E-3</v>
      </c>
    </row>
    <row r="456" spans="2:6" x14ac:dyDescent="0.3">
      <c r="B456" s="131">
        <v>627</v>
      </c>
      <c r="C456" s="130">
        <v>4.3500000000000014E-3</v>
      </c>
      <c r="D456" s="129"/>
      <c r="E456" s="131">
        <v>627</v>
      </c>
      <c r="F456" s="130">
        <v>7.3233272254374666E-5</v>
      </c>
    </row>
    <row r="457" spans="2:6" x14ac:dyDescent="0.3">
      <c r="B457" s="131">
        <v>628</v>
      </c>
      <c r="C457" s="130">
        <v>4.7600000000000229E-3</v>
      </c>
      <c r="D457" s="129"/>
      <c r="E457" s="131">
        <v>628</v>
      </c>
      <c r="F457" s="130">
        <v>4.0996574830469649E-3</v>
      </c>
    </row>
    <row r="458" spans="2:6" x14ac:dyDescent="0.3">
      <c r="B458" s="131">
        <v>629</v>
      </c>
      <c r="C458" s="130">
        <v>4.7600000000000229E-3</v>
      </c>
      <c r="D458" s="129"/>
      <c r="E458" s="131">
        <v>629</v>
      </c>
      <c r="F458" s="130">
        <v>3.8138885634080247E-3</v>
      </c>
    </row>
    <row r="459" spans="2:6" x14ac:dyDescent="0.3">
      <c r="B459" s="131">
        <v>630</v>
      </c>
      <c r="C459" s="130">
        <v>4.6100000000000117E-3</v>
      </c>
      <c r="D459" s="129"/>
      <c r="E459" s="131">
        <v>630</v>
      </c>
      <c r="F459" s="130">
        <v>9.7126876958652797E-3</v>
      </c>
    </row>
    <row r="460" spans="2:6" x14ac:dyDescent="0.3">
      <c r="B460" s="131">
        <v>631</v>
      </c>
      <c r="C460" s="130">
        <v>4.2300000000000202E-3</v>
      </c>
      <c r="D460" s="129"/>
      <c r="E460" s="131">
        <v>631</v>
      </c>
      <c r="F460" s="130">
        <v>7.4225676355355666E-3</v>
      </c>
    </row>
    <row r="461" spans="2:6" x14ac:dyDescent="0.3">
      <c r="B461" s="131">
        <v>632</v>
      </c>
      <c r="C461" s="130">
        <v>3.5100000000000218E-3</v>
      </c>
      <c r="D461" s="129"/>
      <c r="E461" s="131">
        <v>632</v>
      </c>
      <c r="F461" s="130">
        <v>2.7937196193975129E-3</v>
      </c>
    </row>
    <row r="462" spans="2:6" x14ac:dyDescent="0.3">
      <c r="B462" s="131">
        <v>633</v>
      </c>
      <c r="C462" s="130">
        <v>3.640000000000013E-3</v>
      </c>
      <c r="D462" s="129"/>
      <c r="E462" s="131">
        <v>633</v>
      </c>
      <c r="F462" s="130">
        <v>3.2401927168048119E-3</v>
      </c>
    </row>
    <row r="463" spans="2:6" x14ac:dyDescent="0.3">
      <c r="B463" s="131">
        <v>634</v>
      </c>
      <c r="C463" s="130">
        <v>3.5500000000000063E-3</v>
      </c>
      <c r="D463" s="129"/>
      <c r="E463" s="131">
        <v>634</v>
      </c>
      <c r="F463" s="130">
        <v>4.8587205674203134E-3</v>
      </c>
    </row>
    <row r="464" spans="2:6" x14ac:dyDescent="0.3">
      <c r="B464" s="131">
        <v>635</v>
      </c>
      <c r="C464" s="130">
        <v>3.6700000000000153E-3</v>
      </c>
      <c r="D464" s="129"/>
      <c r="E464" s="131">
        <v>635</v>
      </c>
      <c r="F464" s="130">
        <v>1.24265090300029E-2</v>
      </c>
    </row>
    <row r="465" spans="2:6" x14ac:dyDescent="0.3">
      <c r="B465" s="131">
        <v>636</v>
      </c>
      <c r="C465" s="130">
        <v>3.7700000000000043E-3</v>
      </c>
      <c r="D465" s="129"/>
      <c r="E465" s="131">
        <v>636</v>
      </c>
      <c r="F465" s="130">
        <v>8.1668878742225288E-3</v>
      </c>
    </row>
    <row r="466" spans="2:6" x14ac:dyDescent="0.3">
      <c r="B466" s="131">
        <v>637</v>
      </c>
      <c r="C466" s="130">
        <v>4.200000000000018E-3</v>
      </c>
      <c r="D466" s="129"/>
      <c r="E466" s="131">
        <v>637</v>
      </c>
      <c r="F466" s="130">
        <v>1.771894922454078E-3</v>
      </c>
    </row>
    <row r="467" spans="2:6" x14ac:dyDescent="0.3">
      <c r="B467" s="131">
        <v>638</v>
      </c>
      <c r="C467" s="130">
        <v>4.6200000000000217E-3</v>
      </c>
      <c r="D467" s="129"/>
      <c r="E467" s="131">
        <v>638</v>
      </c>
      <c r="F467" s="130">
        <v>1.8744140969888462E-4</v>
      </c>
    </row>
    <row r="468" spans="2:6" x14ac:dyDescent="0.3">
      <c r="B468" s="131">
        <v>639</v>
      </c>
      <c r="C468" s="130">
        <v>4.9800000000000209E-3</v>
      </c>
      <c r="D468" s="129"/>
      <c r="E468" s="131">
        <v>639</v>
      </c>
      <c r="F468" s="130">
        <v>2.7787582375517362E-3</v>
      </c>
    </row>
    <row r="469" spans="2:6" x14ac:dyDescent="0.3">
      <c r="B469" s="131">
        <v>640</v>
      </c>
      <c r="C469" s="130">
        <v>4.8700000000000219E-3</v>
      </c>
      <c r="D469" s="129"/>
      <c r="E469" s="131">
        <v>640</v>
      </c>
      <c r="F469" s="130">
        <v>-8.9157285152600442E-4</v>
      </c>
    </row>
    <row r="470" spans="2:6" x14ac:dyDescent="0.3">
      <c r="B470" s="131">
        <v>641</v>
      </c>
      <c r="C470" s="130">
        <v>5.2100000000000011E-3</v>
      </c>
      <c r="D470" s="129"/>
      <c r="E470" s="131">
        <v>641</v>
      </c>
      <c r="F470" s="130">
        <v>-5.5197677797531614E-4</v>
      </c>
    </row>
    <row r="471" spans="2:6" x14ac:dyDescent="0.3">
      <c r="B471" s="131">
        <v>642</v>
      </c>
      <c r="C471" s="130">
        <v>4.7100000000000006E-3</v>
      </c>
      <c r="D471" s="129"/>
      <c r="E471" s="131">
        <v>642</v>
      </c>
      <c r="F471" s="130">
        <v>9.3963087043412094E-4</v>
      </c>
    </row>
    <row r="472" spans="2:6" x14ac:dyDescent="0.3">
      <c r="B472" s="131">
        <v>643</v>
      </c>
      <c r="C472" s="130">
        <v>4.6200000000000217E-3</v>
      </c>
      <c r="D472" s="129"/>
      <c r="E472" s="131">
        <v>643</v>
      </c>
      <c r="F472" s="130">
        <v>1.8418279759762891E-2</v>
      </c>
    </row>
    <row r="473" spans="2:6" x14ac:dyDescent="0.3">
      <c r="B473" s="131">
        <v>644</v>
      </c>
      <c r="C473" s="130">
        <v>4.7500000000000129E-3</v>
      </c>
      <c r="D473" s="129"/>
      <c r="E473" s="131">
        <v>644</v>
      </c>
      <c r="F473" s="130">
        <v>-5.2734013737980243E-3</v>
      </c>
    </row>
    <row r="474" spans="2:6" x14ac:dyDescent="0.3">
      <c r="B474" s="131">
        <v>645</v>
      </c>
      <c r="C474" s="130">
        <v>4.5800000000000094E-3</v>
      </c>
      <c r="D474" s="129"/>
      <c r="E474" s="131">
        <v>645</v>
      </c>
      <c r="F474" s="130">
        <v>-2.5274730835270856E-3</v>
      </c>
    </row>
    <row r="475" spans="2:6" x14ac:dyDescent="0.3">
      <c r="B475" s="131">
        <v>646</v>
      </c>
      <c r="C475" s="130">
        <v>4.7500000000000129E-3</v>
      </c>
      <c r="D475" s="129"/>
      <c r="E475" s="131">
        <v>646</v>
      </c>
      <c r="F475" s="130">
        <v>4.6727303666367695E-3</v>
      </c>
    </row>
    <row r="476" spans="2:6" x14ac:dyDescent="0.3">
      <c r="B476" s="131">
        <v>647</v>
      </c>
      <c r="C476" s="130">
        <v>4.5600000000000172E-3</v>
      </c>
      <c r="D476" s="129"/>
      <c r="E476" s="131">
        <v>647</v>
      </c>
      <c r="F476" s="130">
        <v>-8.4709012852604961E-4</v>
      </c>
    </row>
    <row r="477" spans="2:6" x14ac:dyDescent="0.3">
      <c r="B477" s="131">
        <v>648</v>
      </c>
      <c r="C477" s="130">
        <v>4.4800000000000204E-3</v>
      </c>
      <c r="D477" s="129"/>
      <c r="E477" s="131">
        <v>648</v>
      </c>
      <c r="F477" s="130">
        <v>1.148888890972764E-2</v>
      </c>
    </row>
    <row r="478" spans="2:6" x14ac:dyDescent="0.3">
      <c r="B478" s="131">
        <v>649</v>
      </c>
      <c r="C478" s="130">
        <v>4.179999999999998E-3</v>
      </c>
      <c r="D478" s="129"/>
      <c r="E478" s="131">
        <v>649</v>
      </c>
      <c r="F478" s="130">
        <v>5.0669947709827638E-3</v>
      </c>
    </row>
    <row r="479" spans="2:6" x14ac:dyDescent="0.3">
      <c r="B479" s="131">
        <v>650</v>
      </c>
      <c r="C479" s="130">
        <v>4.2200000000000102E-3</v>
      </c>
      <c r="D479" s="129"/>
      <c r="E479" s="131">
        <v>650</v>
      </c>
      <c r="F479" s="130">
        <v>1.1202291463901273E-2</v>
      </c>
    </row>
    <row r="480" spans="2:6" x14ac:dyDescent="0.3">
      <c r="B480" s="131">
        <v>651</v>
      </c>
      <c r="C480" s="130">
        <v>4.4299999999999982E-3</v>
      </c>
      <c r="D480" s="129"/>
      <c r="E480" s="131">
        <v>651</v>
      </c>
      <c r="F480" s="130">
        <v>9.5136155703792989E-3</v>
      </c>
    </row>
    <row r="481" spans="2:6" x14ac:dyDescent="0.3">
      <c r="B481" s="131">
        <v>652</v>
      </c>
      <c r="C481" s="130">
        <v>4.080000000000009E-3</v>
      </c>
      <c r="D481" s="129"/>
      <c r="E481" s="131">
        <v>652</v>
      </c>
      <c r="F481" s="130">
        <v>-4.2009979467576156E-3</v>
      </c>
    </row>
    <row r="482" spans="2:6" x14ac:dyDescent="0.3">
      <c r="B482" s="131">
        <v>653</v>
      </c>
      <c r="C482" s="130">
        <v>4.200000000000018E-3</v>
      </c>
      <c r="D482" s="129"/>
      <c r="E482" s="131">
        <v>653</v>
      </c>
      <c r="F482" s="130">
        <v>5.2835619684951894E-3</v>
      </c>
    </row>
    <row r="483" spans="2:6" x14ac:dyDescent="0.3">
      <c r="B483" s="131">
        <v>654</v>
      </c>
      <c r="C483" s="130">
        <v>4.7500000000000129E-3</v>
      </c>
      <c r="D483" s="129"/>
      <c r="E483" s="131">
        <v>654</v>
      </c>
      <c r="F483" s="130">
        <v>6.3105086351962561E-3</v>
      </c>
    </row>
    <row r="484" spans="2:6" x14ac:dyDescent="0.3">
      <c r="B484" s="131">
        <v>655</v>
      </c>
      <c r="C484" s="130">
        <v>1.0200000000000018E-3</v>
      </c>
      <c r="D484" s="129"/>
      <c r="E484" s="131">
        <v>655</v>
      </c>
      <c r="F484" s="130">
        <v>2.1797704218737136E-3</v>
      </c>
    </row>
    <row r="485" spans="2:6" x14ac:dyDescent="0.3">
      <c r="B485" s="131">
        <v>656</v>
      </c>
      <c r="C485" s="130">
        <v>-2.549999999999988E-3</v>
      </c>
      <c r="D485" s="129"/>
      <c r="E485" s="131">
        <v>656</v>
      </c>
      <c r="F485" s="130">
        <v>-2.4392059524291627E-3</v>
      </c>
    </row>
    <row r="486" spans="2:6" x14ac:dyDescent="0.3">
      <c r="B486" s="131">
        <v>657</v>
      </c>
      <c r="C486" s="130">
        <v>-1.3799999999999837E-3</v>
      </c>
      <c r="D486" s="129"/>
      <c r="E486" s="131">
        <v>657</v>
      </c>
      <c r="F486" s="130">
        <v>5.9079226971881791E-3</v>
      </c>
    </row>
    <row r="487" spans="2:6" x14ac:dyDescent="0.3">
      <c r="B487" s="131">
        <v>658</v>
      </c>
      <c r="C487" s="130">
        <v>1.1100000000000085E-3</v>
      </c>
      <c r="D487" s="129"/>
      <c r="E487" s="131">
        <v>658</v>
      </c>
      <c r="F487" s="130">
        <v>2.2300061874387252E-3</v>
      </c>
    </row>
    <row r="488" spans="2:6" x14ac:dyDescent="0.3">
      <c r="B488" s="131">
        <v>659</v>
      </c>
      <c r="C488" s="130">
        <v>3.6200000000000208E-3</v>
      </c>
      <c r="D488" s="129"/>
      <c r="E488" s="131">
        <v>659</v>
      </c>
      <c r="F488" s="130">
        <v>-3.5495257484378889E-3</v>
      </c>
    </row>
    <row r="489" spans="2:6" x14ac:dyDescent="0.3">
      <c r="B489" s="131">
        <v>660</v>
      </c>
      <c r="C489" s="130">
        <v>3.97000000000001E-3</v>
      </c>
      <c r="D489" s="129"/>
      <c r="E489" s="131">
        <v>660</v>
      </c>
      <c r="F489" s="130">
        <v>-6.9994646773482829E-3</v>
      </c>
    </row>
    <row r="490" spans="2:6" x14ac:dyDescent="0.3">
      <c r="B490" s="131">
        <v>661</v>
      </c>
      <c r="C490" s="130">
        <v>3.870000000000021E-3</v>
      </c>
      <c r="D490" s="129"/>
      <c r="E490" s="131">
        <v>661</v>
      </c>
      <c r="F490" s="130">
        <v>5.8499132953778246E-3</v>
      </c>
    </row>
    <row r="491" spans="2:6" x14ac:dyDescent="0.3">
      <c r="B491" s="131">
        <v>662</v>
      </c>
      <c r="C491" s="130">
        <v>3.760000000000022E-3</v>
      </c>
      <c r="D491" s="129"/>
      <c r="E491" s="131">
        <v>662</v>
      </c>
      <c r="F491" s="130">
        <v>8.1739935735828211E-3</v>
      </c>
    </row>
    <row r="492" spans="2:6" x14ac:dyDescent="0.3">
      <c r="B492" s="131">
        <v>663</v>
      </c>
      <c r="C492" s="130">
        <v>3.4500000000000173E-3</v>
      </c>
      <c r="D492" s="129"/>
      <c r="E492" s="131">
        <v>663</v>
      </c>
      <c r="F492" s="130">
        <v>-1.0287364829587932E-2</v>
      </c>
    </row>
    <row r="493" spans="2:6" x14ac:dyDescent="0.3">
      <c r="B493" s="131">
        <v>664</v>
      </c>
      <c r="C493" s="130">
        <v>3.6600000000000053E-3</v>
      </c>
      <c r="D493" s="129"/>
      <c r="E493" s="131">
        <v>664</v>
      </c>
      <c r="F493" s="130">
        <v>-3.6742087993683111E-4</v>
      </c>
    </row>
    <row r="494" spans="2:6" x14ac:dyDescent="0.3">
      <c r="B494" s="131">
        <v>665</v>
      </c>
      <c r="C494" s="130">
        <v>3.6900000000000075E-3</v>
      </c>
      <c r="D494" s="129"/>
      <c r="E494" s="131">
        <v>665</v>
      </c>
      <c r="F494" s="130">
        <v>7.3098959301309309E-3</v>
      </c>
    </row>
    <row r="495" spans="2:6" x14ac:dyDescent="0.3">
      <c r="B495" s="131">
        <v>666</v>
      </c>
      <c r="C495" s="130">
        <v>3.530000000000014E-3</v>
      </c>
      <c r="D495" s="129"/>
      <c r="E495" s="131">
        <v>666</v>
      </c>
      <c r="F495" s="130">
        <v>4.7380652705517352E-3</v>
      </c>
    </row>
    <row r="496" spans="2:6" x14ac:dyDescent="0.3">
      <c r="B496" s="131">
        <v>667</v>
      </c>
      <c r="C496" s="130">
        <v>3.4000000000000228E-3</v>
      </c>
      <c r="D496" s="129"/>
      <c r="E496" s="131">
        <v>667</v>
      </c>
      <c r="F496" s="130">
        <v>-6.3948398328240903E-3</v>
      </c>
    </row>
    <row r="497" spans="2:6" x14ac:dyDescent="0.3">
      <c r="B497" s="131">
        <v>668</v>
      </c>
      <c r="C497" s="130">
        <v>3.2200000000000093E-3</v>
      </c>
      <c r="D497" s="129"/>
      <c r="E497" s="131">
        <v>668</v>
      </c>
      <c r="F497" s="130">
        <v>2.3997969304281126E-3</v>
      </c>
    </row>
    <row r="498" spans="2:6" x14ac:dyDescent="0.3">
      <c r="B498" s="131">
        <v>669</v>
      </c>
      <c r="C498" s="130">
        <v>3.1900000000000071E-3</v>
      </c>
      <c r="D498" s="129"/>
      <c r="E498" s="131">
        <v>669</v>
      </c>
      <c r="F498" s="130">
        <v>3.9603030713962744E-3</v>
      </c>
    </row>
    <row r="499" spans="2:6" x14ac:dyDescent="0.3">
      <c r="B499" s="131">
        <v>670</v>
      </c>
      <c r="C499" s="130">
        <v>2.8700000000000201E-3</v>
      </c>
      <c r="D499" s="129"/>
      <c r="E499" s="131">
        <v>670</v>
      </c>
      <c r="F499" s="130">
        <v>6.5617053649120131E-3</v>
      </c>
    </row>
    <row r="500" spans="2:6" x14ac:dyDescent="0.3">
      <c r="B500" s="131">
        <v>671</v>
      </c>
      <c r="C500" s="130">
        <v>2.8400000000000179E-3</v>
      </c>
      <c r="D500" s="129"/>
      <c r="E500" s="131">
        <v>671</v>
      </c>
      <c r="F500" s="130">
        <v>4.6773582143680567E-3</v>
      </c>
    </row>
    <row r="501" spans="2:6" x14ac:dyDescent="0.3">
      <c r="B501" s="131">
        <v>672</v>
      </c>
      <c r="C501" s="130">
        <v>2.2700000000000029E-3</v>
      </c>
      <c r="D501" s="129"/>
      <c r="E501" s="131">
        <v>672</v>
      </c>
      <c r="F501" s="130">
        <v>4.3950608787489409E-3</v>
      </c>
    </row>
    <row r="502" spans="2:6" x14ac:dyDescent="0.3">
      <c r="B502" s="131">
        <v>673</v>
      </c>
      <c r="C502" s="130">
        <v>2.4100000000000042E-3</v>
      </c>
      <c r="D502" s="129"/>
      <c r="E502" s="131">
        <v>673</v>
      </c>
      <c r="F502" s="130">
        <v>2.832778231082779E-3</v>
      </c>
    </row>
    <row r="503" spans="2:6" x14ac:dyDescent="0.3">
      <c r="B503" s="131">
        <v>674</v>
      </c>
      <c r="C503" s="130">
        <v>2.5000000000000109E-3</v>
      </c>
      <c r="D503" s="129"/>
      <c r="E503" s="131">
        <v>674</v>
      </c>
      <c r="F503" s="130">
        <v>-6.1425215223105591E-3</v>
      </c>
    </row>
    <row r="504" spans="2:6" x14ac:dyDescent="0.3">
      <c r="B504" s="131">
        <v>675</v>
      </c>
      <c r="C504" s="130">
        <v>2.5000000000000109E-3</v>
      </c>
      <c r="D504" s="129"/>
      <c r="E504" s="131">
        <v>675</v>
      </c>
      <c r="F504" s="130">
        <v>-2.3407768254808583E-3</v>
      </c>
    </row>
    <row r="505" spans="2:6" x14ac:dyDescent="0.3">
      <c r="B505" s="131">
        <v>676</v>
      </c>
      <c r="C505" s="130">
        <v>2.1900000000000062E-3</v>
      </c>
      <c r="D505" s="129"/>
      <c r="E505" s="131">
        <v>676</v>
      </c>
      <c r="F505" s="130">
        <v>8.7106949954693785E-3</v>
      </c>
    </row>
    <row r="506" spans="2:6" x14ac:dyDescent="0.3">
      <c r="B506" s="131">
        <v>677</v>
      </c>
      <c r="C506" s="130">
        <v>2.3000000000000052E-3</v>
      </c>
      <c r="D506" s="129"/>
      <c r="E506" s="131">
        <v>677</v>
      </c>
      <c r="F506" s="130">
        <v>7.0400184483855981E-3</v>
      </c>
    </row>
    <row r="507" spans="2:6" x14ac:dyDescent="0.3">
      <c r="B507" s="131">
        <v>678</v>
      </c>
      <c r="C507" s="130">
        <v>1.8700000000000192E-3</v>
      </c>
      <c r="D507" s="129"/>
      <c r="E507" s="131">
        <v>678</v>
      </c>
      <c r="F507" s="130">
        <v>3.900073583074576E-3</v>
      </c>
    </row>
    <row r="508" spans="2:6" x14ac:dyDescent="0.3">
      <c r="B508" s="131">
        <v>679</v>
      </c>
      <c r="C508" s="130">
        <v>1.9300000000000237E-3</v>
      </c>
      <c r="D508" s="129"/>
      <c r="E508" s="131">
        <v>679</v>
      </c>
      <c r="F508" s="130">
        <v>3.9191258650606055E-3</v>
      </c>
    </row>
    <row r="509" spans="2:6" x14ac:dyDescent="0.3">
      <c r="B509" s="131">
        <v>680</v>
      </c>
      <c r="C509" s="130">
        <v>1.8200000000000247E-3</v>
      </c>
      <c r="D509" s="129"/>
      <c r="E509" s="131">
        <v>680</v>
      </c>
      <c r="F509" s="130">
        <v>-4.6501100657147122E-5</v>
      </c>
    </row>
    <row r="510" spans="2:6" x14ac:dyDescent="0.3">
      <c r="B510" s="131">
        <v>681</v>
      </c>
      <c r="C510" s="130">
        <v>1.8700000000000192E-3</v>
      </c>
      <c r="D510" s="129"/>
      <c r="E510" s="131">
        <v>681</v>
      </c>
      <c r="F510" s="130">
        <v>-2.211481807785241E-4</v>
      </c>
    </row>
    <row r="511" spans="2:6" x14ac:dyDescent="0.3">
      <c r="B511" s="131">
        <v>682</v>
      </c>
      <c r="C511" s="130">
        <v>1.730000000000018E-3</v>
      </c>
      <c r="D511" s="129"/>
      <c r="E511" s="131">
        <v>682</v>
      </c>
      <c r="F511" s="130">
        <v>9.1663984592324829E-3</v>
      </c>
    </row>
    <row r="512" spans="2:6" x14ac:dyDescent="0.3">
      <c r="B512" s="131">
        <v>683</v>
      </c>
      <c r="C512" s="130">
        <v>1.8000000000000047E-3</v>
      </c>
      <c r="D512" s="129"/>
      <c r="E512" s="131">
        <v>683</v>
      </c>
      <c r="F512" s="130">
        <v>-7.7999656266335383E-3</v>
      </c>
    </row>
    <row r="513" spans="2:6" x14ac:dyDescent="0.3">
      <c r="B513" s="131">
        <v>684</v>
      </c>
      <c r="C513" s="130">
        <v>1.4300000000000233E-3</v>
      </c>
      <c r="D513" s="129"/>
      <c r="E513" s="131">
        <v>684</v>
      </c>
      <c r="F513" s="130">
        <v>2.9242830013186923E-3</v>
      </c>
    </row>
    <row r="514" spans="2:6" x14ac:dyDescent="0.3">
      <c r="B514" s="131">
        <v>685</v>
      </c>
      <c r="C514" s="130">
        <v>1.2399999999999998E-3</v>
      </c>
      <c r="D514" s="129"/>
      <c r="E514" s="131">
        <v>685</v>
      </c>
      <c r="F514" s="130">
        <v>-4.9917945532890404E-3</v>
      </c>
    </row>
    <row r="515" spans="2:6" x14ac:dyDescent="0.3">
      <c r="B515" s="131">
        <v>686</v>
      </c>
      <c r="C515" s="130">
        <v>1.160000000000003E-3</v>
      </c>
      <c r="D515" s="129"/>
      <c r="E515" s="131">
        <v>686</v>
      </c>
      <c r="F515" s="130">
        <v>-1.8894604747850064E-3</v>
      </c>
    </row>
    <row r="516" spans="2:6" x14ac:dyDescent="0.3">
      <c r="B516" s="131">
        <v>687</v>
      </c>
      <c r="C516" s="130">
        <v>1.3200000000000243E-3</v>
      </c>
      <c r="D516" s="129"/>
      <c r="E516" s="131">
        <v>687</v>
      </c>
      <c r="F516" s="130">
        <v>3.8773795973874045E-3</v>
      </c>
    </row>
    <row r="517" spans="2:6" x14ac:dyDescent="0.3">
      <c r="B517" s="131">
        <v>688</v>
      </c>
      <c r="C517" s="130">
        <v>1.0800000000000063E-3</v>
      </c>
      <c r="D517" s="129"/>
      <c r="E517" s="131">
        <v>688</v>
      </c>
      <c r="F517" s="130">
        <v>-9.4402718758678818E-4</v>
      </c>
    </row>
    <row r="518" spans="2:6" x14ac:dyDescent="0.3">
      <c r="B518" s="131">
        <v>689</v>
      </c>
      <c r="C518" s="130">
        <v>1.180000000000023E-3</v>
      </c>
      <c r="D518" s="129"/>
      <c r="E518" s="131">
        <v>689</v>
      </c>
      <c r="F518" s="130">
        <v>-9.1862460616443983E-3</v>
      </c>
    </row>
    <row r="519" spans="2:6" x14ac:dyDescent="0.3">
      <c r="B519" s="131">
        <v>690</v>
      </c>
      <c r="C519" s="130">
        <v>9.4000000000000507E-4</v>
      </c>
      <c r="D519" s="129"/>
      <c r="E519" s="131">
        <v>690</v>
      </c>
      <c r="F519" s="130">
        <v>1.3730480365932884E-2</v>
      </c>
    </row>
    <row r="520" spans="2:6" x14ac:dyDescent="0.3">
      <c r="B520" s="131">
        <v>691</v>
      </c>
      <c r="C520" s="130">
        <v>8.0000000000000383E-4</v>
      </c>
      <c r="D520" s="129"/>
      <c r="E520" s="131">
        <v>691</v>
      </c>
      <c r="F520" s="130">
        <v>7.9105593652228842E-3</v>
      </c>
    </row>
    <row r="521" spans="2:6" x14ac:dyDescent="0.3">
      <c r="B521" s="131">
        <v>692</v>
      </c>
      <c r="C521" s="130">
        <v>6.3000000000000035E-4</v>
      </c>
      <c r="D521" s="129"/>
      <c r="E521" s="131">
        <v>692</v>
      </c>
      <c r="F521" s="130">
        <v>9.8677056380137053E-3</v>
      </c>
    </row>
    <row r="522" spans="2:6" x14ac:dyDescent="0.3">
      <c r="B522" s="131">
        <v>693</v>
      </c>
      <c r="C522" s="130">
        <v>5.3000000000001136E-4</v>
      </c>
      <c r="D522" s="129"/>
      <c r="E522" s="131">
        <v>693</v>
      </c>
      <c r="F522" s="130">
        <v>-2.1224558812100221E-3</v>
      </c>
    </row>
    <row r="523" spans="2:6" x14ac:dyDescent="0.3">
      <c r="B523" s="131">
        <v>694</v>
      </c>
      <c r="C523" s="130">
        <v>7.5000000000000934E-4</v>
      </c>
      <c r="D523" s="129"/>
      <c r="E523" s="131">
        <v>694</v>
      </c>
      <c r="F523" s="130">
        <v>-9.7150768885924214E-4</v>
      </c>
    </row>
    <row r="524" spans="2:6" x14ac:dyDescent="0.3">
      <c r="B524" s="131">
        <v>695</v>
      </c>
      <c r="C524" s="130">
        <v>5.999999999999981E-4</v>
      </c>
      <c r="D524" s="129"/>
      <c r="E524" s="131">
        <v>695</v>
      </c>
      <c r="F524" s="130">
        <v>3.6769351806262506E-3</v>
      </c>
    </row>
    <row r="525" spans="2:6" x14ac:dyDescent="0.3">
      <c r="B525" s="131">
        <v>696</v>
      </c>
      <c r="C525" s="130">
        <v>3.9000000000001013E-4</v>
      </c>
      <c r="D525" s="129"/>
      <c r="E525" s="131">
        <v>696</v>
      </c>
      <c r="F525" s="130">
        <v>7.2391928971679998E-3</v>
      </c>
    </row>
    <row r="526" spans="2:6" x14ac:dyDescent="0.3">
      <c r="B526" s="131">
        <v>697</v>
      </c>
      <c r="C526" s="130">
        <v>0</v>
      </c>
      <c r="D526" s="129"/>
      <c r="E526" s="131">
        <v>697</v>
      </c>
      <c r="F526" s="130">
        <v>-2.6941157285508208E-3</v>
      </c>
    </row>
    <row r="527" spans="2:6" x14ac:dyDescent="0.3">
      <c r="B527" s="131">
        <v>698</v>
      </c>
      <c r="C527" s="130">
        <v>-4.999999999998582E-5</v>
      </c>
      <c r="D527" s="129"/>
      <c r="E527" s="131">
        <v>698</v>
      </c>
      <c r="F527" s="130">
        <v>5.0986408725609573E-3</v>
      </c>
    </row>
    <row r="528" spans="2:6" x14ac:dyDescent="0.3">
      <c r="B528" s="131">
        <v>699</v>
      </c>
      <c r="C528" s="130">
        <v>4.0000000000020922E-5</v>
      </c>
      <c r="D528" s="129"/>
      <c r="E528" s="131">
        <v>699</v>
      </c>
      <c r="F528" s="130">
        <v>6.4449520628874803E-3</v>
      </c>
    </row>
    <row r="529" spans="2:8" x14ac:dyDescent="0.3">
      <c r="B529" s="131">
        <v>700</v>
      </c>
      <c r="C529" s="130">
        <v>-8.9999999999998068E-5</v>
      </c>
      <c r="D529" s="129"/>
      <c r="E529" s="131">
        <v>700</v>
      </c>
      <c r="F529" s="130">
        <v>9.3634331474415407E-3</v>
      </c>
    </row>
    <row r="532" spans="2:8" x14ac:dyDescent="0.3">
      <c r="B532" s="144"/>
      <c r="C532" s="145"/>
      <c r="D532" s="146"/>
      <c r="E532" s="123"/>
      <c r="F532" s="123"/>
      <c r="G532" s="123"/>
      <c r="H532" s="84"/>
    </row>
    <row r="533" spans="2:8" x14ac:dyDescent="0.3">
      <c r="B533" s="84" t="s">
        <v>46</v>
      </c>
      <c r="C533" s="84" t="s">
        <v>42</v>
      </c>
      <c r="D533" s="146"/>
      <c r="E533" s="123"/>
      <c r="F533" s="123"/>
      <c r="G533" s="123"/>
      <c r="H533" s="84"/>
    </row>
    <row r="534" spans="2:8" x14ac:dyDescent="0.3">
      <c r="B534" s="144"/>
      <c r="C534" s="84" t="s">
        <v>44</v>
      </c>
      <c r="D534" s="146"/>
      <c r="E534" s="123"/>
      <c r="F534" s="123"/>
      <c r="G534" s="123"/>
      <c r="H534" s="84"/>
    </row>
    <row r="535" spans="2:8" x14ac:dyDescent="0.3">
      <c r="B535" s="144"/>
      <c r="C535" s="84" t="s">
        <v>45</v>
      </c>
      <c r="D535" s="146"/>
      <c r="E535" s="123"/>
      <c r="F535" s="123"/>
      <c r="G535" s="123"/>
      <c r="H535" s="84"/>
    </row>
    <row r="536" spans="2:8" x14ac:dyDescent="0.3">
      <c r="B536" s="144"/>
      <c r="C536" s="84" t="s">
        <v>41</v>
      </c>
      <c r="D536" s="146"/>
      <c r="E536" s="123"/>
      <c r="F536" s="123"/>
      <c r="G536" s="123"/>
      <c r="H536" s="84"/>
    </row>
    <row r="537" spans="2:8" x14ac:dyDescent="0.3">
      <c r="B537" s="144"/>
      <c r="C537" s="84" t="s">
        <v>43</v>
      </c>
      <c r="D537" s="146"/>
      <c r="E537" s="123"/>
      <c r="F537" s="123"/>
      <c r="G537" s="123"/>
      <c r="H537" s="84"/>
    </row>
    <row r="538" spans="2:8" x14ac:dyDescent="0.3">
      <c r="B538" s="144"/>
      <c r="C538" s="84" t="s">
        <v>40</v>
      </c>
      <c r="D538" s="146"/>
      <c r="E538" s="84"/>
      <c r="F538" s="84"/>
      <c r="G538" s="84"/>
      <c r="H538" s="84"/>
    </row>
    <row r="539" spans="2:8" x14ac:dyDescent="0.3">
      <c r="B539" s="144"/>
      <c r="C539" s="145"/>
      <c r="D539" s="146"/>
      <c r="E539" s="84"/>
      <c r="F539" s="84"/>
      <c r="G539" s="84"/>
      <c r="H539" s="84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2"/>
  <sheetViews>
    <sheetView zoomScaleNormal="100" workbookViewId="0">
      <selection activeCell="B3" sqref="B3"/>
    </sheetView>
  </sheetViews>
  <sheetFormatPr defaultColWidth="9.1796875" defaultRowHeight="13.45" x14ac:dyDescent="0.3"/>
  <cols>
    <col min="1" max="1" width="2.6328125" style="83" customWidth="1"/>
    <col min="2" max="2" width="10.7265625" style="83" customWidth="1"/>
    <col min="3" max="3" width="10.7265625" style="85" customWidth="1"/>
    <col min="4" max="6" width="10.7265625" style="86" customWidth="1"/>
    <col min="7" max="7" width="2.7265625" style="83" customWidth="1"/>
    <col min="8" max="10" width="10.7265625" style="83" customWidth="1"/>
    <col min="11" max="16384" width="9.1796875" style="83"/>
  </cols>
  <sheetData>
    <row r="2" spans="2:10" x14ac:dyDescent="0.3">
      <c r="B2" s="147" t="s">
        <v>56</v>
      </c>
      <c r="C2" s="82"/>
      <c r="D2" s="148" t="s">
        <v>10</v>
      </c>
      <c r="E2" s="82"/>
      <c r="F2" s="82"/>
      <c r="G2" s="82"/>
      <c r="H2" s="82"/>
      <c r="I2" s="82"/>
      <c r="J2" s="82"/>
    </row>
    <row r="3" spans="2:10" x14ac:dyDescent="0.3">
      <c r="B3" s="82"/>
      <c r="C3" s="82"/>
      <c r="D3" s="82"/>
      <c r="E3" s="82"/>
      <c r="F3" s="82"/>
      <c r="G3" s="82"/>
      <c r="H3" s="82"/>
      <c r="I3" s="82"/>
      <c r="J3" s="82"/>
    </row>
    <row r="4" spans="2:10" x14ac:dyDescent="0.3">
      <c r="B4" s="82" t="s">
        <v>83</v>
      </c>
      <c r="C4" s="82"/>
      <c r="D4" s="82"/>
      <c r="E4" s="82"/>
      <c r="F4" s="82"/>
      <c r="G4" s="82"/>
      <c r="H4" s="82"/>
      <c r="I4" s="82"/>
      <c r="J4" s="82"/>
    </row>
    <row r="5" spans="2:10" x14ac:dyDescent="0.3">
      <c r="B5" s="84" t="s">
        <v>91</v>
      </c>
      <c r="C5" s="82"/>
      <c r="D5" s="82"/>
      <c r="E5" s="82"/>
      <c r="F5" s="82"/>
      <c r="G5" s="82"/>
      <c r="H5" s="82"/>
      <c r="I5" s="82"/>
      <c r="J5" s="82"/>
    </row>
    <row r="6" spans="2:10" x14ac:dyDescent="0.3">
      <c r="B6" s="82" t="s">
        <v>90</v>
      </c>
      <c r="C6" s="82"/>
      <c r="D6" s="82"/>
      <c r="E6" s="82"/>
      <c r="F6" s="82"/>
      <c r="G6" s="82"/>
      <c r="H6" s="82"/>
      <c r="I6" s="82"/>
      <c r="J6" s="82"/>
    </row>
    <row r="7" spans="2:10" x14ac:dyDescent="0.3">
      <c r="B7" s="82"/>
      <c r="C7" s="82" t="s">
        <v>20</v>
      </c>
      <c r="D7" s="82"/>
      <c r="E7" s="82"/>
      <c r="F7" s="82"/>
      <c r="G7" s="82"/>
      <c r="H7" s="82"/>
      <c r="I7" s="82"/>
      <c r="J7" s="82"/>
    </row>
    <row r="8" spans="2:10" x14ac:dyDescent="0.3">
      <c r="B8" s="82"/>
      <c r="C8" s="82" t="s">
        <v>21</v>
      </c>
      <c r="D8" s="82"/>
      <c r="E8" s="82"/>
      <c r="F8" s="82"/>
      <c r="G8" s="82"/>
      <c r="H8" s="82"/>
      <c r="I8" s="82"/>
      <c r="J8" s="82"/>
    </row>
    <row r="9" spans="2:10" x14ac:dyDescent="0.3">
      <c r="B9" s="81"/>
      <c r="C9" s="82" t="s">
        <v>26</v>
      </c>
      <c r="D9" s="82"/>
      <c r="E9" s="82"/>
      <c r="F9" s="82"/>
      <c r="G9" s="82"/>
      <c r="H9" s="82"/>
      <c r="I9" s="82"/>
      <c r="J9" s="82"/>
    </row>
    <row r="10" spans="2:10" x14ac:dyDescent="0.3">
      <c r="B10" s="82"/>
      <c r="C10" s="82" t="s">
        <v>25</v>
      </c>
      <c r="D10" s="82"/>
      <c r="E10" s="82"/>
      <c r="F10" s="82"/>
      <c r="G10" s="82"/>
      <c r="H10" s="82"/>
      <c r="I10" s="82"/>
      <c r="J10" s="82"/>
    </row>
    <row r="11" spans="2:10" x14ac:dyDescent="0.3">
      <c r="B11" s="82"/>
      <c r="C11" s="82"/>
      <c r="D11" s="82"/>
      <c r="E11" s="82"/>
      <c r="F11" s="82"/>
      <c r="G11" s="82"/>
      <c r="H11" s="82"/>
      <c r="I11" s="82"/>
      <c r="J11" s="82"/>
    </row>
    <row r="12" spans="2:10" x14ac:dyDescent="0.3">
      <c r="B12" s="81" t="s">
        <v>89</v>
      </c>
      <c r="C12" s="81"/>
      <c r="D12" s="82"/>
      <c r="E12" s="82"/>
      <c r="F12" s="82"/>
      <c r="G12" s="82"/>
      <c r="H12" s="82"/>
      <c r="I12" s="82"/>
      <c r="J12" s="82"/>
    </row>
    <row r="13" spans="2:10" x14ac:dyDescent="0.3">
      <c r="B13" s="81" t="s">
        <v>84</v>
      </c>
      <c r="C13" s="82"/>
      <c r="D13" s="82"/>
      <c r="E13" s="82"/>
      <c r="F13" s="82"/>
      <c r="G13" s="82"/>
      <c r="H13" s="82"/>
      <c r="I13" s="82"/>
      <c r="J13" s="82"/>
    </row>
    <row r="14" spans="2:10" x14ac:dyDescent="0.3">
      <c r="B14" s="81" t="s">
        <v>85</v>
      </c>
      <c r="C14" s="81"/>
      <c r="D14" s="82"/>
      <c r="E14" s="82"/>
      <c r="F14" s="82"/>
      <c r="G14" s="82"/>
      <c r="H14" s="82"/>
      <c r="I14" s="82"/>
      <c r="J14" s="82"/>
    </row>
    <row r="15" spans="2:10" x14ac:dyDescent="0.3">
      <c r="B15" s="81" t="s">
        <v>86</v>
      </c>
      <c r="C15" s="81"/>
      <c r="D15" s="82"/>
      <c r="E15" s="82"/>
      <c r="F15" s="82"/>
      <c r="G15" s="82"/>
      <c r="H15" s="82"/>
      <c r="I15" s="82"/>
      <c r="J15" s="82"/>
    </row>
    <row r="16" spans="2:10" x14ac:dyDescent="0.3">
      <c r="B16" s="81" t="s">
        <v>88</v>
      </c>
      <c r="C16" s="82"/>
      <c r="D16" s="82"/>
      <c r="E16" s="82"/>
      <c r="F16" s="82"/>
      <c r="G16" s="82"/>
      <c r="H16" s="82"/>
      <c r="I16" s="82"/>
      <c r="J16" s="82"/>
    </row>
    <row r="17" spans="2:10" x14ac:dyDescent="0.3">
      <c r="B17" s="84"/>
      <c r="C17" s="84"/>
      <c r="D17" s="82"/>
      <c r="E17" s="82"/>
      <c r="F17" s="82"/>
      <c r="G17" s="82"/>
      <c r="H17" s="82"/>
      <c r="I17" s="82"/>
      <c r="J17" s="82"/>
    </row>
    <row r="20" spans="2:10" x14ac:dyDescent="0.3">
      <c r="B20" s="87" t="s">
        <v>87</v>
      </c>
      <c r="G20" s="88"/>
      <c r="H20" s="88"/>
      <c r="I20" s="88"/>
    </row>
    <row r="22" spans="2:10" x14ac:dyDescent="0.3">
      <c r="B22" s="89" t="s">
        <v>11</v>
      </c>
      <c r="C22" s="90">
        <v>1</v>
      </c>
      <c r="D22" s="91">
        <v>2</v>
      </c>
      <c r="E22" s="90">
        <v>3</v>
      </c>
      <c r="F22" s="92">
        <v>4</v>
      </c>
      <c r="H22" s="93" t="s">
        <v>23</v>
      </c>
      <c r="I22" s="92" t="s">
        <v>24</v>
      </c>
    </row>
    <row r="23" spans="2:10" x14ac:dyDescent="0.3">
      <c r="B23" s="94">
        <v>0</v>
      </c>
      <c r="C23" s="95">
        <v>0.01</v>
      </c>
      <c r="D23" s="95">
        <v>0</v>
      </c>
      <c r="E23" s="95">
        <v>0</v>
      </c>
      <c r="F23" s="96"/>
      <c r="H23" s="97"/>
      <c r="I23" s="98"/>
    </row>
    <row r="24" spans="2:10" x14ac:dyDescent="0.3">
      <c r="B24" s="99">
        <v>0.01</v>
      </c>
      <c r="C24" s="100">
        <v>0.11</v>
      </c>
      <c r="D24" s="100">
        <v>0.11</v>
      </c>
      <c r="E24" s="100">
        <v>0.11</v>
      </c>
      <c r="F24" s="101"/>
      <c r="H24" s="102"/>
      <c r="I24" s="103"/>
    </row>
    <row r="25" spans="2:10" x14ac:dyDescent="0.3">
      <c r="B25" s="99">
        <v>0.02</v>
      </c>
      <c r="C25" s="100">
        <v>0.24</v>
      </c>
      <c r="D25" s="100">
        <v>0.24</v>
      </c>
      <c r="E25" s="100">
        <v>0.24</v>
      </c>
      <c r="F25" s="101"/>
      <c r="H25" s="102"/>
      <c r="I25" s="103"/>
    </row>
    <row r="26" spans="2:10" x14ac:dyDescent="0.3">
      <c r="B26" s="99">
        <v>0.04</v>
      </c>
      <c r="C26" s="100">
        <v>0.5</v>
      </c>
      <c r="D26" s="100">
        <v>0.5</v>
      </c>
      <c r="E26" s="100">
        <v>0.5</v>
      </c>
      <c r="F26" s="101"/>
      <c r="H26" s="102"/>
      <c r="I26" s="103"/>
    </row>
    <row r="27" spans="2:10" x14ac:dyDescent="0.3">
      <c r="B27" s="99">
        <v>0.08</v>
      </c>
      <c r="C27" s="100">
        <v>0.96</v>
      </c>
      <c r="D27" s="100">
        <v>0.97</v>
      </c>
      <c r="E27" s="100">
        <v>0.93</v>
      </c>
      <c r="F27" s="101"/>
      <c r="H27" s="102"/>
      <c r="I27" s="103"/>
    </row>
    <row r="28" spans="2:10" x14ac:dyDescent="0.3">
      <c r="B28" s="99">
        <v>0.1</v>
      </c>
      <c r="C28" s="100">
        <v>1.25</v>
      </c>
      <c r="D28" s="100">
        <v>1.24</v>
      </c>
      <c r="E28" s="100">
        <v>1.24</v>
      </c>
      <c r="F28" s="101"/>
      <c r="G28" s="104"/>
      <c r="H28" s="102"/>
      <c r="I28" s="103"/>
    </row>
    <row r="29" spans="2:10" x14ac:dyDescent="0.3">
      <c r="B29" s="105" t="s">
        <v>19</v>
      </c>
      <c r="C29" s="106">
        <v>0.75</v>
      </c>
      <c r="D29" s="107">
        <v>0.74</v>
      </c>
      <c r="E29" s="107">
        <v>0.77</v>
      </c>
      <c r="F29" s="108">
        <v>0.77</v>
      </c>
      <c r="G29" s="109"/>
      <c r="H29" s="110"/>
      <c r="I29" s="111"/>
    </row>
    <row r="30" spans="2:10" x14ac:dyDescent="0.3">
      <c r="B30" s="112"/>
      <c r="C30" s="86"/>
      <c r="D30" s="113"/>
      <c r="E30" s="113"/>
      <c r="F30" s="113"/>
      <c r="H30" s="114"/>
      <c r="I30" s="115"/>
    </row>
    <row r="31" spans="2:10" x14ac:dyDescent="0.3">
      <c r="B31" s="116"/>
      <c r="C31" s="117"/>
      <c r="F31" s="118"/>
      <c r="G31" s="119"/>
      <c r="H31" s="119"/>
      <c r="I31" s="86"/>
    </row>
    <row r="32" spans="2:10" x14ac:dyDescent="0.3">
      <c r="B32" s="120"/>
      <c r="C32" s="86"/>
      <c r="D32" s="83"/>
      <c r="F32" s="85"/>
      <c r="G32" s="121"/>
      <c r="H32" s="85"/>
      <c r="I32" s="109"/>
    </row>
    <row r="33" spans="2:10" x14ac:dyDescent="0.3">
      <c r="B33" s="120"/>
      <c r="C33" s="86"/>
      <c r="D33" s="83"/>
    </row>
    <row r="34" spans="2:10" x14ac:dyDescent="0.3">
      <c r="B34" s="120"/>
      <c r="C34" s="120"/>
      <c r="D34" s="83"/>
      <c r="F34" s="120"/>
      <c r="H34" s="116"/>
    </row>
    <row r="35" spans="2:10" x14ac:dyDescent="0.3">
      <c r="B35" s="120"/>
      <c r="C35" s="86"/>
      <c r="D35" s="83"/>
      <c r="F35" s="153"/>
      <c r="G35" s="119"/>
      <c r="H35" s="119"/>
      <c r="I35" s="86"/>
    </row>
    <row r="36" spans="2:10" x14ac:dyDescent="0.3">
      <c r="B36" s="120"/>
      <c r="C36" s="120"/>
      <c r="D36" s="83"/>
      <c r="F36" s="149"/>
      <c r="G36" s="121"/>
      <c r="H36" s="149"/>
      <c r="I36" s="109"/>
    </row>
    <row r="37" spans="2:10" x14ac:dyDescent="0.3">
      <c r="B37" s="120"/>
      <c r="C37" s="120"/>
      <c r="D37" s="83"/>
      <c r="F37" s="149"/>
      <c r="G37" s="121"/>
      <c r="H37" s="149"/>
      <c r="I37" s="109"/>
    </row>
    <row r="38" spans="2:10" x14ac:dyDescent="0.3">
      <c r="B38" s="120"/>
      <c r="C38" s="120"/>
      <c r="D38" s="83"/>
      <c r="F38" s="149"/>
      <c r="G38" s="121"/>
      <c r="H38" s="149"/>
      <c r="I38" s="109"/>
    </row>
    <row r="39" spans="2:10" x14ac:dyDescent="0.3">
      <c r="B39" s="120"/>
      <c r="C39" s="120"/>
      <c r="D39" s="83"/>
      <c r="F39" s="149"/>
      <c r="G39" s="121"/>
      <c r="H39" s="149"/>
      <c r="I39" s="109"/>
    </row>
    <row r="40" spans="2:10" x14ac:dyDescent="0.3">
      <c r="B40" s="120"/>
      <c r="C40" s="120"/>
      <c r="D40" s="83"/>
      <c r="E40" s="149"/>
      <c r="F40" s="121"/>
      <c r="I40" s="85"/>
      <c r="J40" s="86"/>
    </row>
    <row r="41" spans="2:10" x14ac:dyDescent="0.3">
      <c r="C41" s="83"/>
      <c r="D41" s="83"/>
      <c r="E41" s="83"/>
      <c r="F41" s="83"/>
    </row>
    <row r="42" spans="2:10" x14ac:dyDescent="0.3">
      <c r="C42" s="83"/>
      <c r="D42" s="83"/>
      <c r="E42" s="83"/>
      <c r="F42" s="83"/>
    </row>
    <row r="43" spans="2:10" x14ac:dyDescent="0.3">
      <c r="C43" s="83"/>
      <c r="D43" s="83"/>
      <c r="E43" s="83"/>
      <c r="F43" s="83"/>
    </row>
    <row r="44" spans="2:10" x14ac:dyDescent="0.3">
      <c r="C44" s="83"/>
      <c r="D44" s="83"/>
      <c r="E44" s="83"/>
      <c r="F44" s="83"/>
    </row>
    <row r="45" spans="2:10" x14ac:dyDescent="0.3">
      <c r="C45" s="83"/>
      <c r="D45" s="83"/>
      <c r="E45" s="83"/>
      <c r="F45" s="83"/>
    </row>
    <row r="46" spans="2:10" x14ac:dyDescent="0.3">
      <c r="F46" s="83"/>
    </row>
    <row r="47" spans="2:10" x14ac:dyDescent="0.3">
      <c r="F47" s="83"/>
    </row>
    <row r="48" spans="2:10" x14ac:dyDescent="0.3">
      <c r="F48" s="83"/>
    </row>
    <row r="49" spans="2:10" x14ac:dyDescent="0.3">
      <c r="F49" s="83"/>
    </row>
    <row r="50" spans="2:10" x14ac:dyDescent="0.3">
      <c r="B50" s="82" t="s">
        <v>92</v>
      </c>
      <c r="C50" s="150"/>
      <c r="D50" s="82"/>
      <c r="E50" s="82"/>
      <c r="F50" s="82"/>
      <c r="G50" s="82"/>
      <c r="H50" s="82"/>
      <c r="I50" s="82"/>
      <c r="J50" s="82"/>
    </row>
    <row r="51" spans="2:10" x14ac:dyDescent="0.3">
      <c r="B51" s="82"/>
      <c r="C51" s="150" t="s">
        <v>93</v>
      </c>
      <c r="D51" s="82"/>
      <c r="E51" s="82"/>
      <c r="F51" s="82"/>
      <c r="G51" s="82"/>
      <c r="H51" s="82"/>
      <c r="I51" s="82"/>
      <c r="J51" s="82"/>
    </row>
    <row r="52" spans="2:10" x14ac:dyDescent="0.3">
      <c r="B52" s="82"/>
      <c r="C52" s="151"/>
      <c r="D52" s="82"/>
      <c r="E52" s="82"/>
      <c r="F52" s="82"/>
      <c r="G52" s="82"/>
      <c r="H52" s="82"/>
      <c r="I52" s="82"/>
      <c r="J52" s="82"/>
    </row>
  </sheetData>
  <pageMargins left="0.7" right="0.7" top="0.75" bottom="0.75" header="0.3" footer="0.3"/>
  <pageSetup orientation="portrait" r:id="rId1"/>
  <headerFooter>
    <oddHeader>&amp;L&amp;A&amp;R&amp;F</oddHeader>
    <oddFooter>&amp;LBrian M. Tissue&amp;Rpage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4.A conversions</vt:lpstr>
      <vt:lpstr>4.B absorbance</vt:lpstr>
      <vt:lpstr>4.C Beers-law</vt:lpstr>
      <vt:lpstr>4.D fluorescence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Tissue</dc:creator>
  <cp:lastModifiedBy>Brian Tissue</cp:lastModifiedBy>
  <cp:lastPrinted>2015-06-25T19:16:01Z</cp:lastPrinted>
  <dcterms:created xsi:type="dcterms:W3CDTF">1997-09-17T15:09:25Z</dcterms:created>
  <dcterms:modified xsi:type="dcterms:W3CDTF">2016-07-26T14:00:00Z</dcterms:modified>
</cp:coreProperties>
</file>